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inna\OneDrive\Escritorio\"/>
    </mc:Choice>
  </mc:AlternateContent>
  <xr:revisionPtr revIDLastSave="0" documentId="13_ncr:1_{7DE84D2F-22CD-4652-AF9B-C2F5C42438D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AC VA" sheetId="1" r:id="rId1"/>
    <sheet name="UNID VA" sheetId="6" r:id="rId2"/>
    <sheet name="METAS POR PROYECTO" sheetId="5" state="hidden" r:id="rId3"/>
  </sheets>
  <externalReferences>
    <externalReference r:id="rId4"/>
  </externalReferences>
  <definedNames>
    <definedName name="COMP_OBL">[1]INFO!$E$3:$E$5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8" i="5" l="1"/>
  <c r="AF18" i="5"/>
  <c r="Z18" i="5"/>
  <c r="V18" i="5"/>
  <c r="U18" i="5"/>
  <c r="X18" i="5" s="1"/>
  <c r="Y18" i="5" s="1"/>
  <c r="AL17" i="5"/>
  <c r="AF17" i="5"/>
  <c r="Z17" i="5"/>
  <c r="V17" i="5"/>
  <c r="U17" i="5"/>
  <c r="X17" i="5" s="1"/>
  <c r="Y17" i="5" s="1"/>
  <c r="AL16" i="5"/>
  <c r="AF16" i="5"/>
  <c r="AG16" i="5" s="1"/>
  <c r="AI16" i="5" s="1"/>
  <c r="Z16" i="5"/>
  <c r="V16" i="5"/>
  <c r="U16" i="5"/>
  <c r="AD16" i="5" s="1"/>
  <c r="AE16" i="5" s="1"/>
  <c r="AL15" i="5"/>
  <c r="AF15" i="5"/>
  <c r="Z15" i="5"/>
  <c r="V15" i="5"/>
  <c r="U15" i="5"/>
  <c r="AJ15" i="5" s="1"/>
  <c r="AK15" i="5" s="1"/>
  <c r="AL14" i="5"/>
  <c r="AF14" i="5"/>
  <c r="Z14" i="5"/>
  <c r="AA14" i="5" s="1"/>
  <c r="AC14" i="5" s="1"/>
  <c r="V14" i="5"/>
  <c r="W14" i="5" s="1"/>
  <c r="U14" i="5"/>
  <c r="AL13" i="5"/>
  <c r="AF13" i="5"/>
  <c r="Z13" i="5"/>
  <c r="V13" i="5"/>
  <c r="U13" i="5"/>
  <c r="X13" i="5" s="1"/>
  <c r="Y13" i="5" s="1"/>
  <c r="AL12" i="5"/>
  <c r="AF12" i="5"/>
  <c r="Z12" i="5"/>
  <c r="V12" i="5"/>
  <c r="X12" i="5" s="1"/>
  <c r="Y12" i="5" s="1"/>
  <c r="U12" i="5"/>
  <c r="AL11" i="5"/>
  <c r="AF11" i="5"/>
  <c r="Z11" i="5"/>
  <c r="V11" i="5"/>
  <c r="U11" i="5"/>
  <c r="AJ11" i="5" s="1"/>
  <c r="AK11" i="5" s="1"/>
  <c r="AL10" i="5"/>
  <c r="AF10" i="5"/>
  <c r="Z10" i="5"/>
  <c r="V10" i="5"/>
  <c r="X10" i="5" s="1"/>
  <c r="Y10" i="5" s="1"/>
  <c r="U10" i="5"/>
  <c r="AL9" i="5"/>
  <c r="AF9" i="5"/>
  <c r="Z9" i="5"/>
  <c r="V9" i="5"/>
  <c r="U9" i="5"/>
  <c r="AL8" i="5"/>
  <c r="AF8" i="5"/>
  <c r="AG8" i="5" s="1"/>
  <c r="AI8" i="5" s="1"/>
  <c r="Z8" i="5"/>
  <c r="V8" i="5"/>
  <c r="U8" i="5"/>
  <c r="X8" i="5" s="1"/>
  <c r="Y8" i="5" s="1"/>
  <c r="AL7" i="5"/>
  <c r="AF7" i="5"/>
  <c r="AJ7" i="5" s="1"/>
  <c r="AK7" i="5" s="1"/>
  <c r="Z7" i="5"/>
  <c r="AA7" i="5" s="1"/>
  <c r="AC7" i="5" s="1"/>
  <c r="V7" i="5"/>
  <c r="U7" i="5"/>
  <c r="X7" i="5" s="1"/>
  <c r="Y7" i="5" s="1"/>
  <c r="AL6" i="5"/>
  <c r="AF6" i="5"/>
  <c r="Z6" i="5"/>
  <c r="AA6" i="5" s="1"/>
  <c r="AC6" i="5" s="1"/>
  <c r="V6" i="5"/>
  <c r="U6" i="5"/>
  <c r="X6" i="5" s="1"/>
  <c r="Y6" i="5" s="1"/>
  <c r="AL5" i="5"/>
  <c r="AF5" i="5"/>
  <c r="Z5" i="5"/>
  <c r="V5" i="5"/>
  <c r="U5" i="5"/>
  <c r="X5" i="5" s="1"/>
  <c r="Y5" i="5" s="1"/>
  <c r="AL4" i="5"/>
  <c r="AF4" i="5"/>
  <c r="Z4" i="5"/>
  <c r="V4" i="5"/>
  <c r="U4" i="5"/>
  <c r="AJ4" i="5" s="1"/>
  <c r="D4" i="5"/>
  <c r="Q4" i="5" s="1"/>
  <c r="X4" i="5" l="1"/>
  <c r="Y4" i="5" s="1"/>
  <c r="AG10" i="5"/>
  <c r="AI10" i="5" s="1"/>
  <c r="AJ12" i="5"/>
  <c r="AK12" i="5" s="1"/>
  <c r="AM12" i="5"/>
  <c r="X15" i="5"/>
  <c r="Y15" i="5" s="1"/>
  <c r="X16" i="5"/>
  <c r="Y16" i="5" s="1"/>
  <c r="AA18" i="5"/>
  <c r="AC18" i="5" s="1"/>
  <c r="AD11" i="5"/>
  <c r="AE11" i="5" s="1"/>
  <c r="X11" i="5"/>
  <c r="Y11" i="5" s="1"/>
  <c r="X14" i="5"/>
  <c r="Y14" i="5" s="1"/>
  <c r="AD9" i="5"/>
  <c r="AE9" i="5" s="1"/>
  <c r="X9" i="5"/>
  <c r="W12" i="5"/>
  <c r="AM16" i="5"/>
  <c r="W4" i="5"/>
  <c r="AM4" i="5"/>
  <c r="AD7" i="5"/>
  <c r="AE7" i="5" s="1"/>
  <c r="AA9" i="5"/>
  <c r="AC9" i="5" s="1"/>
  <c r="AG11" i="5"/>
  <c r="AI11" i="5" s="1"/>
  <c r="AA12" i="5"/>
  <c r="AC12" i="5" s="1"/>
  <c r="AJ13" i="5"/>
  <c r="AK13" i="5" s="1"/>
  <c r="W16" i="5"/>
  <c r="AJ17" i="5"/>
  <c r="AK17" i="5" s="1"/>
  <c r="AD5" i="5"/>
  <c r="AE5" i="5" s="1"/>
  <c r="W7" i="5"/>
  <c r="W8" i="5"/>
  <c r="AM8" i="5"/>
  <c r="AA10" i="5"/>
  <c r="AC10" i="5" s="1"/>
  <c r="AM11" i="5"/>
  <c r="AG15" i="5"/>
  <c r="AI15" i="5" s="1"/>
  <c r="AA16" i="5"/>
  <c r="AC16" i="5" s="1"/>
  <c r="K4" i="5"/>
  <c r="AG6" i="5"/>
  <c r="AI6" i="5" s="1"/>
  <c r="AG7" i="5"/>
  <c r="AI7" i="5" s="1"/>
  <c r="AJ8" i="5"/>
  <c r="AK8" i="5" s="1"/>
  <c r="AG12" i="5"/>
  <c r="AI12" i="5" s="1"/>
  <c r="AD15" i="5"/>
  <c r="AE15" i="5" s="1"/>
  <c r="AJ16" i="5"/>
  <c r="AK16" i="5" s="1"/>
  <c r="W17" i="5"/>
  <c r="AM17" i="5"/>
  <c r="AA5" i="5"/>
  <c r="AC5" i="5" s="1"/>
  <c r="W11" i="5"/>
  <c r="W15" i="5"/>
  <c r="AM15" i="5"/>
  <c r="AA17" i="5"/>
  <c r="AC17" i="5" s="1"/>
  <c r="AG18" i="5"/>
  <c r="AI18" i="5" s="1"/>
  <c r="AG4" i="5"/>
  <c r="AI4" i="5" s="1"/>
  <c r="AL3" i="5"/>
  <c r="AA8" i="5"/>
  <c r="AC8" i="5" s="1"/>
  <c r="AA11" i="5"/>
  <c r="AC11" i="5" s="1"/>
  <c r="AA13" i="5"/>
  <c r="AC13" i="5" s="1"/>
  <c r="AG14" i="5"/>
  <c r="AI14" i="5" s="1"/>
  <c r="AA15" i="5"/>
  <c r="AC15" i="5" s="1"/>
  <c r="AG17" i="5"/>
  <c r="AI17" i="5" s="1"/>
  <c r="Z3" i="5"/>
  <c r="AA4" i="5"/>
  <c r="AC4" i="5" s="1"/>
  <c r="AK4" i="5"/>
  <c r="AG5" i="5"/>
  <c r="AI5" i="5" s="1"/>
  <c r="AM6" i="5"/>
  <c r="AM7" i="5"/>
  <c r="AM9" i="5"/>
  <c r="AJ18" i="5"/>
  <c r="AK18" i="5" s="1"/>
  <c r="AD18" i="5"/>
  <c r="AE18" i="5" s="1"/>
  <c r="AF3" i="5"/>
  <c r="W6" i="5"/>
  <c r="W9" i="5"/>
  <c r="AJ10" i="5"/>
  <c r="AK10" i="5" s="1"/>
  <c r="AD10" i="5"/>
  <c r="AE10" i="5" s="1"/>
  <c r="AD13" i="5"/>
  <c r="AE13" i="5" s="1"/>
  <c r="AM13" i="5"/>
  <c r="AD17" i="5"/>
  <c r="AE17" i="5" s="1"/>
  <c r="W18" i="5"/>
  <c r="AM5" i="5"/>
  <c r="AD4" i="5"/>
  <c r="W5" i="5"/>
  <c r="AJ6" i="5"/>
  <c r="AK6" i="5" s="1"/>
  <c r="AD6" i="5"/>
  <c r="AE6" i="5" s="1"/>
  <c r="U3" i="5"/>
  <c r="AJ5" i="5"/>
  <c r="AK5" i="5" s="1"/>
  <c r="AD8" i="5"/>
  <c r="AE8" i="5" s="1"/>
  <c r="AG9" i="5"/>
  <c r="AI9" i="5" s="1"/>
  <c r="AM10" i="5"/>
  <c r="V3" i="5"/>
  <c r="AJ9" i="5"/>
  <c r="AK9" i="5" s="1"/>
  <c r="W10" i="5"/>
  <c r="AD12" i="5"/>
  <c r="AE12" i="5" s="1"/>
  <c r="W13" i="5"/>
  <c r="AG13" i="5"/>
  <c r="AI13" i="5" s="1"/>
  <c r="AJ14" i="5"/>
  <c r="AK14" i="5" s="1"/>
  <c r="AD14" i="5"/>
  <c r="AE14" i="5" s="1"/>
  <c r="AM14" i="5"/>
  <c r="AM18" i="5"/>
  <c r="Y9" i="5" l="1"/>
  <c r="X3" i="5"/>
  <c r="Y3" i="5" s="1"/>
  <c r="W3" i="5"/>
  <c r="AM3" i="5"/>
  <c r="AG3" i="5"/>
  <c r="AI3" i="5" s="1"/>
  <c r="AJ3" i="5"/>
  <c r="AK3" i="5" s="1"/>
  <c r="AD3" i="5"/>
  <c r="AE3" i="5" s="1"/>
  <c r="AE4" i="5"/>
  <c r="AA3" i="5"/>
  <c r="AC3" i="5" s="1"/>
</calcChain>
</file>

<file path=xl/sharedStrings.xml><?xml version="1.0" encoding="utf-8"?>
<sst xmlns="http://schemas.openxmlformats.org/spreadsheetml/2006/main" count="2279" uniqueCount="199">
  <si>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</si>
  <si>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</si>
  <si>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</si>
  <si>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</si>
  <si>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</si>
  <si>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</si>
  <si>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</si>
  <si>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</si>
  <si>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</si>
  <si>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</si>
  <si>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</si>
  <si>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</si>
  <si>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</si>
  <si>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</si>
  <si>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</si>
  <si>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</si>
  <si>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</si>
  <si>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</si>
  <si>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</si>
  <si>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</si>
  <si>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</si>
  <si>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</si>
  <si>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</si>
  <si>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</si>
  <si>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</si>
  <si>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</si>
  <si>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</si>
  <si>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</si>
  <si>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</si>
  <si>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</si>
  <si>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</si>
  <si>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</si>
  <si>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</si>
  <si>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15-01-05</t>
  </si>
  <si>
    <t>MINISTERIO DE DEFENSA NACIONAL - FUERZA AÉREA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</si>
  <si>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</si>
  <si>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</si>
  <si>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</si>
  <si>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</si>
  <si>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</si>
  <si>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</si>
  <si>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</si>
  <si>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</si>
  <si>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</si>
  <si>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</si>
  <si>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</si>
  <si>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</si>
  <si>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</si>
  <si>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</si>
  <si>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</si>
  <si>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</si>
  <si>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A-01-02-01</t>
  </si>
  <si>
    <t>16</t>
  </si>
  <si>
    <t>SSF</t>
  </si>
  <si>
    <t>A-01-02-02</t>
  </si>
  <si>
    <t>A-02-01</t>
  </si>
  <si>
    <t>ADQUISICIÓN DE ACTIVOS NO FINANCIEROS</t>
  </si>
  <si>
    <t>A-02-02</t>
  </si>
  <si>
    <t>ADQUISICIONES DIFERENTES DE ACTIVOS</t>
  </si>
  <si>
    <t>11</t>
  </si>
  <si>
    <t>A-03-04-02-012</t>
  </si>
  <si>
    <t>012</t>
  </si>
  <si>
    <t>INCAPACIDADES Y LICENCIAS DE MATERNIDAD Y PATERNIDAD (NO DE PENSIONES)</t>
  </si>
  <si>
    <t>A-03-04-02-023</t>
  </si>
  <si>
    <t>023</t>
  </si>
  <si>
    <t>INDEMNIZACIÓN POR DISMINUCIÓN DE LA CAPACIDAD PSICOFÍSICA (NO DE PENSIONES)</t>
  </si>
  <si>
    <t>A-07-01</t>
  </si>
  <si>
    <t>07</t>
  </si>
  <si>
    <t>CESANTÍAS</t>
  </si>
  <si>
    <t>A-08-01</t>
  </si>
  <si>
    <t>08</t>
  </si>
  <si>
    <t>IMPUESTOS</t>
  </si>
  <si>
    <t>A-08-03</t>
  </si>
  <si>
    <t>TASAS Y DERECHOS ADMINISTRATIVOS</t>
  </si>
  <si>
    <t>A-08-04-04</t>
  </si>
  <si>
    <t>CONTRIBUCIÓN DE VALORIZACIÓN MUNICIPAL</t>
  </si>
  <si>
    <t>C-1502-0100-27</t>
  </si>
  <si>
    <t>C</t>
  </si>
  <si>
    <t>1502</t>
  </si>
  <si>
    <t>0100</t>
  </si>
  <si>
    <t>27</t>
  </si>
  <si>
    <t>RENOVACIÓN Y MODERNIZACIÓN DEL EQUIPO AERONÁUTICO DE LA FAC A NIVEL  NACIONAL</t>
  </si>
  <si>
    <t>C-1502-0100-28</t>
  </si>
  <si>
    <t>28</t>
  </si>
  <si>
    <t>FORTALECIMIENTO DE LA CAPACIDAD DE MANTENIMIENTO AERONÁUTICO PARA LAS AERONAVES Y COMPONENTES DE LA FAC A NIVEL  NACIONAL</t>
  </si>
  <si>
    <t>C-1502-0100-29</t>
  </si>
  <si>
    <t>29</t>
  </si>
  <si>
    <t>FORTALECIMIENTO DEL MANDO Y CONTROL DE LA FUERZA AÉREA COLOMBIANA A NIVEL  NACIONAL</t>
  </si>
  <si>
    <t>C-1502-0100-30</t>
  </si>
  <si>
    <t>30</t>
  </si>
  <si>
    <t>FORTALECIMIENTO DE LA INTELIGENCIA,CONTRAINTELIGENCIA Y CIBERINTELIGENCIA DE LA FAC  NACIONAL</t>
  </si>
  <si>
    <t>C-1502-0100-31</t>
  </si>
  <si>
    <t>31</t>
  </si>
  <si>
    <t>FORTALECIMIENTO Y SOPORTE DE LOS SERVICIOS A LA NAVEGACION AÉREA DE LA FUERZA AÉREA PARA LA AVIACIÓN DE ESTADO A NIVEL  NACIONAL</t>
  </si>
  <si>
    <t>C-1502-0100-32</t>
  </si>
  <si>
    <t>32</t>
  </si>
  <si>
    <t>AMPLIACIÓN Y MODERNIZACIÓN DE LOS SISTEMAS DE COMBUSTIBLE DE AVIACIÓN EN LAS UNIDADES FAC A NIVEL  NACIONAL</t>
  </si>
  <si>
    <t>C-1502-0100-33</t>
  </si>
  <si>
    <t>33</t>
  </si>
  <si>
    <t>MEJORAMIENTO DE LA INVESTIGACIÓN, CIENCIA Y TECNOLOGÍA EN LA FUERZA AÉREA A NIVEL   NACIONAL</t>
  </si>
  <si>
    <t>C-1502-0100-34</t>
  </si>
  <si>
    <t>34</t>
  </si>
  <si>
    <t>FORTALECIMIENTO DE LA INFRAESTRUCTURA EN LA FUERZA AÉREA COLOMBIANA CON EL FIN DE SOPORTAR LAS OPERACIONES AÉREAS A NIVEL   NACIONAL</t>
  </si>
  <si>
    <t>C-1502-0100-35</t>
  </si>
  <si>
    <t>35</t>
  </si>
  <si>
    <t>FORTALECIMIENTO Y RENOVACIÓN DE LA CAPACIDAD DE MOVILIDAD TERRESTRE Y DESPLIEGUE DE LA FUERZA AÉREA COLOMBIANA A NIVEL  NACIONAL</t>
  </si>
  <si>
    <t>C-1502-0100-37</t>
  </si>
  <si>
    <t>37</t>
  </si>
  <si>
    <t>INCREMENTO DE LA CAPACIDAD DE SEGURIDAD Y DEFENSA DE LA FUERZA AEREA COLOMBIANA  NACIONAL</t>
  </si>
  <si>
    <t>C-1502-0100-38</t>
  </si>
  <si>
    <t>38</t>
  </si>
  <si>
    <t>FORTALECIMIENTO DE LA CALIDAD EDUCATIVA DE LAS INSTITUCIONES DE EDUCACIÓN SUPERIOR Y SUS PROGRAMAS EN LA FUERZA AÉREA COLOMBIANA  NACIONAL</t>
  </si>
  <si>
    <t>C-1502-0100-39</t>
  </si>
  <si>
    <t>39</t>
  </si>
  <si>
    <t>FORTALECIMIENTO DE LOS SISTEMAS DE ARMAS, AUTO PROTECCIÓN Y SUMINISTRO DE ARMAMENTO AÉREO PARA LA FAC A NIVEL  NACIONAL</t>
  </si>
  <si>
    <t>C-1502-0100-40</t>
  </si>
  <si>
    <t>40</t>
  </si>
  <si>
    <t>FORTALECIMIENTO DE LAS HABILIDADES TECNICAS DEL PERSONAL DE LA FUERZA AEREA COLOMBIANA A NIVEL  NACIONAL</t>
  </si>
  <si>
    <t>C-1599-0100-1</t>
  </si>
  <si>
    <t>1599</t>
  </si>
  <si>
    <t>1</t>
  </si>
  <si>
    <t>FORTALECIMIENTO DE LA PLATAFORMA TECNOLÓGICA PARA EL ACCESO A RECURSOS Y SERVICIOS TIC E IMPLEMENTACIÓN DE NUEVAS TECNOLOGÍAS EN LA FUERZA AÉREA COLOMBIANA A NIVEL   NACIONAL</t>
  </si>
  <si>
    <t>C-1599-0100-2</t>
  </si>
  <si>
    <t>2</t>
  </si>
  <si>
    <t>FORTALECIMIENTO DE LAS COMPETENCIAS FORMATIVAS Y LABORALES DEL PERSONAL MILITAR DE LA FUERZA AÉREA COLOMBIANA A NIVEL  NACIONAL</t>
  </si>
  <si>
    <t>FAC GRUPO AÉREO DEL AMAZONAS GAAMA</t>
  </si>
  <si>
    <t>FAC GRUPO AEREO DEL CASANARE</t>
  </si>
  <si>
    <t>15-01-05-016</t>
  </si>
  <si>
    <t>15-01-05-015</t>
  </si>
  <si>
    <t>FAC GRUPO AEREO DEL ORIENTE GAORI</t>
  </si>
  <si>
    <t>15-01-05-014</t>
  </si>
  <si>
    <t>FAC GRUPO AEREO DEL CARIBE GACAR</t>
  </si>
  <si>
    <t>15-01-05-013</t>
  </si>
  <si>
    <t>FAC ESCUELA DE SUBOFICIALES FUERZA AEREA</t>
  </si>
  <si>
    <t>15-01-05-012</t>
  </si>
  <si>
    <t>FAC COMANDO AEREO DE MANTENIMIENTO CAMAN</t>
  </si>
  <si>
    <t>15-01-05-011</t>
  </si>
  <si>
    <t>FAC COMANDO AEREO DE TRANSPORTE MILITAR CATAM</t>
  </si>
  <si>
    <t>15-01-05-010</t>
  </si>
  <si>
    <t>FAC ESCUELA MILITAR DE AVIACION</t>
  </si>
  <si>
    <t>15-01-05-009</t>
  </si>
  <si>
    <t>FAC COMANDO AEREO DE COMBATE No. 6</t>
  </si>
  <si>
    <t>15-01-05-008</t>
  </si>
  <si>
    <t>FAC COMANDO AEREO DE COMBATE No. 5</t>
  </si>
  <si>
    <t>15-01-05-007</t>
  </si>
  <si>
    <t>FAC COMANDO AEREO DE COMBATE No. 4</t>
  </si>
  <si>
    <t>15-01-05-006</t>
  </si>
  <si>
    <t>FAC COMANDO AEREO DE COMBATE No. 3</t>
  </si>
  <si>
    <t>15-01-05-005</t>
  </si>
  <si>
    <t>FAC COMANDO AEREO DE COMBATE No. 2</t>
  </si>
  <si>
    <t>15-01-05-004</t>
  </si>
  <si>
    <t>FAC COMANDO AEREO DE COMBATE No 1</t>
  </si>
  <si>
    <t>15-01-05-003</t>
  </si>
  <si>
    <t>FAC JEFATURA DE INTELIGENCIA AEREA</t>
  </si>
  <si>
    <t>15-01-05-002</t>
  </si>
  <si>
    <t>FAC AGENCIA DE COMPRAS FUERZA AEREA COLOMBIANA</t>
  </si>
  <si>
    <t>15-01-05-001</t>
  </si>
  <si>
    <t>COMANDO FUERZA AEREA</t>
  </si>
  <si>
    <t>15-01-05-000</t>
  </si>
  <si>
    <t>NOVIEMBRE</t>
  </si>
  <si>
    <t>Proyecto</t>
  </si>
  <si>
    <t>Apropiación vigente</t>
  </si>
  <si>
    <t xml:space="preserve">% CDP </t>
  </si>
  <si>
    <t xml:space="preserve">Comp. </t>
  </si>
  <si>
    <t>% Comp</t>
  </si>
  <si>
    <t>% Meta</t>
  </si>
  <si>
    <t>CUMPLE</t>
  </si>
  <si>
    <t>Saldo por comprometer</t>
  </si>
  <si>
    <t>% Por comprometer</t>
  </si>
  <si>
    <t>Oblig.</t>
  </si>
  <si>
    <t>% Oblig.</t>
  </si>
  <si>
    <t>Saldo por obligar</t>
  </si>
  <si>
    <t>% Por obligar</t>
  </si>
  <si>
    <t>Pagos</t>
  </si>
  <si>
    <t>% Pagos</t>
  </si>
  <si>
    <t>APR VIGENTE</t>
  </si>
  <si>
    <t>CRP</t>
  </si>
  <si>
    <t>OBLIG</t>
  </si>
  <si>
    <t>PAG</t>
  </si>
  <si>
    <t>Total  Fuerza Aérea</t>
  </si>
  <si>
    <t>MODERNIZACIÓN  AERON.</t>
  </si>
  <si>
    <t>RENOVACIÓN Y MODERNIZACIÓN DEL EQUIPO AERONÁUTICO DE LA FAC A NIVEL  NACIONAL-[PREVIO CONCEPTO DNP]</t>
  </si>
  <si>
    <t>MATTO AERONÁUTICO</t>
  </si>
  <si>
    <t>MANDO Y CONTROL</t>
  </si>
  <si>
    <t>INTELIGENCIA</t>
  </si>
  <si>
    <t>NAVEGACION AEREA</t>
  </si>
  <si>
    <t>COMBUSTIBLE</t>
  </si>
  <si>
    <t>INVESTIGACIÓN</t>
  </si>
  <si>
    <t>INFRAESTRUCTURA</t>
  </si>
  <si>
    <t xml:space="preserve">MOVILIDAD TERRESTRE </t>
  </si>
  <si>
    <t xml:space="preserve">SEGURIDAD Y DEFENSA </t>
  </si>
  <si>
    <t xml:space="preserve">CALIDAD EDUCATIVA </t>
  </si>
  <si>
    <t>SISTEMAS DE ARMAS</t>
  </si>
  <si>
    <t>HABILIDADES TECNICAS</t>
  </si>
  <si>
    <t xml:space="preserve">TECNOLÓGICA </t>
  </si>
  <si>
    <t>COMP FORMATIVAS</t>
  </si>
  <si>
    <t>Cdp</t>
  </si>
  <si>
    <t>Por CDP</t>
  </si>
  <si>
    <t>% Por CDP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</si>
</sst>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_-;_-@_-"/>
    <numFmt numFmtId="166" formatCode="#,##0,,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9C0006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0"/>
      <name val="Bookman Old Style"/>
      <family val="1"/>
    </font>
    <font>
      <b/>
      <sz val="8"/>
      <color theme="0"/>
      <name val="Bookman Old Style"/>
      <family val="1"/>
    </font>
    <font>
      <b/>
      <sz val="8"/>
      <name val="Bookman Old Style"/>
      <family val="1"/>
    </font>
    <font>
      <sz val="8"/>
      <color theme="1"/>
      <name val="Bookman Old Style"/>
      <family val="1"/>
    </font>
    <font>
      <sz val="8"/>
      <color rgb="FF000000"/>
      <name val="Bookman Old Style"/>
      <family val="1"/>
    </font>
    <font>
      <b/>
      <sz val="8"/>
      <color theme="1"/>
      <name val="Bookman Old Style"/>
      <family val="1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76F0ED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rgb="FFCF55AF"/>
        <bgColor rgb="FF000000"/>
      </patternFill>
    </fill>
    <fill>
      <patternFill patternType="solid">
        <fgColor rgb="FFABEE78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F55A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8" fillId="0" borderId="0" xfId="4" applyFont="1"/>
    <xf numFmtId="4" fontId="7" fillId="4" borderId="5" xfId="4" applyNumberFormat="1" applyFont="1" applyFill="1" applyBorder="1" applyAlignment="1">
      <alignment horizontal="center" vertical="center" wrapText="1"/>
    </xf>
    <xf numFmtId="4" fontId="9" fillId="5" borderId="5" xfId="4" applyNumberFormat="1" applyFont="1" applyFill="1" applyBorder="1" applyAlignment="1">
      <alignment horizontal="center" vertical="center" wrapText="1"/>
    </xf>
    <xf numFmtId="4" fontId="10" fillId="5" borderId="5" xfId="4" applyNumberFormat="1" applyFont="1" applyFill="1" applyBorder="1" applyAlignment="1">
      <alignment horizontal="center" vertical="center" wrapText="1"/>
    </xf>
    <xf numFmtId="165" fontId="10" fillId="5" borderId="5" xfId="4" applyNumberFormat="1" applyFont="1" applyFill="1" applyBorder="1" applyAlignment="1">
      <alignment horizontal="center" vertical="center" wrapText="1"/>
    </xf>
    <xf numFmtId="0" fontId="10" fillId="6" borderId="5" xfId="4" applyFont="1" applyFill="1" applyBorder="1" applyAlignment="1">
      <alignment horizontal="center" vertical="center" wrapText="1"/>
    </xf>
    <xf numFmtId="10" fontId="10" fillId="5" borderId="5" xfId="5" applyNumberFormat="1" applyFont="1" applyFill="1" applyBorder="1" applyAlignment="1">
      <alignment horizontal="center" vertical="center" wrapText="1"/>
    </xf>
    <xf numFmtId="10" fontId="10" fillId="6" borderId="5" xfId="5" applyNumberFormat="1" applyFont="1" applyFill="1" applyBorder="1" applyAlignment="1">
      <alignment horizontal="center" vertical="center" wrapText="1"/>
    </xf>
    <xf numFmtId="0" fontId="10" fillId="5" borderId="5" xfId="4" applyFont="1" applyFill="1" applyBorder="1" applyAlignment="1">
      <alignment horizontal="center" vertical="center" wrapText="1"/>
    </xf>
    <xf numFmtId="10" fontId="9" fillId="5" borderId="6" xfId="5" applyNumberFormat="1" applyFont="1" applyFill="1" applyBorder="1" applyAlignment="1">
      <alignment horizontal="center" vertical="center" wrapText="1"/>
    </xf>
    <xf numFmtId="0" fontId="9" fillId="6" borderId="6" xfId="4" applyFont="1" applyFill="1" applyBorder="1" applyAlignment="1">
      <alignment horizontal="center" vertical="center" wrapText="1"/>
    </xf>
    <xf numFmtId="10" fontId="9" fillId="5" borderId="7" xfId="5" applyNumberFormat="1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4" fontId="11" fillId="7" borderId="5" xfId="4" applyNumberFormat="1" applyFont="1" applyFill="1" applyBorder="1" applyAlignment="1">
      <alignment horizontal="center" vertical="center" wrapText="1"/>
    </xf>
    <xf numFmtId="165" fontId="11" fillId="7" borderId="5" xfId="4" applyNumberFormat="1" applyFont="1" applyFill="1" applyBorder="1" applyAlignment="1">
      <alignment horizontal="center" vertical="center" wrapText="1"/>
    </xf>
    <xf numFmtId="0" fontId="11" fillId="8" borderId="5" xfId="4" applyFont="1" applyFill="1" applyBorder="1" applyAlignment="1">
      <alignment horizontal="center" vertical="center" wrapText="1"/>
    </xf>
    <xf numFmtId="10" fontId="11" fillId="7" borderId="5" xfId="5" applyNumberFormat="1" applyFont="1" applyFill="1" applyBorder="1" applyAlignment="1">
      <alignment horizontal="center" vertical="center" wrapText="1"/>
    </xf>
    <xf numFmtId="10" fontId="11" fillId="8" borderId="5" xfId="5" applyNumberFormat="1" applyFont="1" applyFill="1" applyBorder="1" applyAlignment="1">
      <alignment horizontal="center" vertical="center" wrapText="1"/>
    </xf>
    <xf numFmtId="0" fontId="11" fillId="7" borderId="5" xfId="4" applyFont="1" applyFill="1" applyBorder="1" applyAlignment="1">
      <alignment horizontal="center" vertical="center" wrapText="1"/>
    </xf>
    <xf numFmtId="166" fontId="11" fillId="7" borderId="5" xfId="4" applyNumberFormat="1" applyFont="1" applyFill="1" applyBorder="1" applyAlignment="1">
      <alignment horizontal="center"/>
    </xf>
    <xf numFmtId="10" fontId="11" fillId="7" borderId="5" xfId="5" applyNumberFormat="1" applyFont="1" applyFill="1" applyBorder="1" applyAlignment="1">
      <alignment horizontal="center"/>
    </xf>
    <xf numFmtId="10" fontId="11" fillId="8" borderId="5" xfId="4" applyNumberFormat="1" applyFont="1" applyFill="1" applyBorder="1" applyAlignment="1">
      <alignment horizontal="center" vertical="center"/>
    </xf>
    <xf numFmtId="10" fontId="11" fillId="8" borderId="5" xfId="1" applyNumberFormat="1" applyFont="1" applyFill="1" applyBorder="1" applyAlignment="1">
      <alignment horizontal="center" vertical="center"/>
    </xf>
    <xf numFmtId="10" fontId="7" fillId="4" borderId="8" xfId="5" applyNumberFormat="1" applyFont="1" applyFill="1" applyBorder="1"/>
    <xf numFmtId="166" fontId="7" fillId="4" borderId="8" xfId="4" applyNumberFormat="1" applyFont="1" applyFill="1" applyBorder="1"/>
    <xf numFmtId="10" fontId="7" fillId="4" borderId="9" xfId="5" applyNumberFormat="1" applyFont="1" applyFill="1" applyBorder="1"/>
    <xf numFmtId="0" fontId="7" fillId="0" borderId="0" xfId="4" applyFont="1" applyAlignment="1">
      <alignment horizontal="center" vertical="center" wrapText="1"/>
    </xf>
    <xf numFmtId="0" fontId="8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wrapText="1"/>
    </xf>
    <xf numFmtId="166" fontId="13" fillId="9" borderId="5" xfId="4" applyNumberFormat="1" applyFont="1" applyFill="1" applyBorder="1" applyAlignment="1">
      <alignment horizontal="center" vertical="center"/>
    </xf>
    <xf numFmtId="166" fontId="13" fillId="10" borderId="5" xfId="4" applyNumberFormat="1" applyFont="1" applyFill="1" applyBorder="1" applyAlignment="1">
      <alignment horizontal="center" vertical="center"/>
    </xf>
    <xf numFmtId="10" fontId="13" fillId="0" borderId="5" xfId="5" applyNumberFormat="1" applyFont="1" applyFill="1" applyBorder="1" applyAlignment="1">
      <alignment horizontal="center" vertical="center"/>
    </xf>
    <xf numFmtId="10" fontId="12" fillId="11" borderId="5" xfId="5" applyNumberFormat="1" applyFont="1" applyFill="1" applyBorder="1" applyAlignment="1">
      <alignment horizontal="center" vertical="center" wrapText="1"/>
    </xf>
    <xf numFmtId="10" fontId="13" fillId="0" borderId="5" xfId="4" applyNumberFormat="1" applyFont="1" applyBorder="1" applyAlignment="1">
      <alignment horizontal="center" vertical="center"/>
    </xf>
    <xf numFmtId="166" fontId="13" fillId="12" borderId="5" xfId="4" applyNumberFormat="1" applyFont="1" applyFill="1" applyBorder="1" applyAlignment="1">
      <alignment horizontal="center" vertical="center"/>
    </xf>
    <xf numFmtId="10" fontId="13" fillId="0" borderId="5" xfId="1" applyNumberFormat="1" applyFont="1" applyFill="1" applyBorder="1" applyAlignment="1">
      <alignment horizontal="center" vertical="center"/>
    </xf>
    <xf numFmtId="166" fontId="12" fillId="0" borderId="5" xfId="4" applyNumberFormat="1" applyFont="1" applyBorder="1" applyAlignment="1">
      <alignment horizontal="center" vertical="center"/>
    </xf>
    <xf numFmtId="10" fontId="12" fillId="0" borderId="5" xfId="5" applyNumberFormat="1" applyFont="1" applyFill="1" applyBorder="1" applyAlignment="1">
      <alignment horizontal="center" vertical="center"/>
    </xf>
    <xf numFmtId="10" fontId="12" fillId="0" borderId="5" xfId="4" applyNumberFormat="1" applyFont="1" applyBorder="1"/>
    <xf numFmtId="10" fontId="12" fillId="0" borderId="5" xfId="4" applyNumberFormat="1" applyFont="1" applyBorder="1" applyAlignment="1">
      <alignment horizontal="center" vertical="center"/>
    </xf>
    <xf numFmtId="166" fontId="14" fillId="0" borderId="5" xfId="4" applyNumberFormat="1" applyFont="1" applyBorder="1" applyAlignment="1">
      <alignment horizontal="center" vertical="center"/>
    </xf>
    <xf numFmtId="10" fontId="12" fillId="0" borderId="5" xfId="1" applyNumberFormat="1" applyFont="1" applyFill="1" applyBorder="1" applyAlignment="1">
      <alignment horizontal="center" vertical="center"/>
    </xf>
    <xf numFmtId="10" fontId="8" fillId="0" borderId="10" xfId="5" applyNumberFormat="1" applyFont="1" applyFill="1" applyBorder="1" applyAlignment="1">
      <alignment horizontal="center" vertical="center"/>
    </xf>
    <xf numFmtId="166" fontId="8" fillId="0" borderId="10" xfId="4" applyNumberFormat="1" applyFont="1" applyBorder="1" applyAlignment="1">
      <alignment horizontal="center" vertical="center"/>
    </xf>
    <xf numFmtId="10" fontId="8" fillId="0" borderId="2" xfId="5" applyNumberFormat="1" applyFont="1" applyFill="1" applyBorder="1" applyAlignment="1">
      <alignment horizontal="center" vertical="center"/>
    </xf>
    <xf numFmtId="10" fontId="8" fillId="0" borderId="0" xfId="4" applyNumberFormat="1" applyFont="1"/>
    <xf numFmtId="10" fontId="8" fillId="0" borderId="5" xfId="5" applyNumberFormat="1" applyFont="1" applyFill="1" applyBorder="1" applyAlignment="1">
      <alignment horizontal="center" vertical="center"/>
    </xf>
    <xf numFmtId="166" fontId="8" fillId="0" borderId="5" xfId="4" applyNumberFormat="1" applyFont="1" applyBorder="1" applyAlignment="1">
      <alignment horizontal="center" vertical="center"/>
    </xf>
    <xf numFmtId="10" fontId="8" fillId="0" borderId="11" xfId="5" applyNumberFormat="1" applyFont="1" applyFill="1" applyBorder="1" applyAlignment="1">
      <alignment horizontal="center" vertical="center"/>
    </xf>
    <xf numFmtId="0" fontId="8" fillId="13" borderId="5" xfId="4" applyFont="1" applyFill="1" applyBorder="1" applyAlignment="1">
      <alignment horizontal="center" vertical="center"/>
    </xf>
    <xf numFmtId="10" fontId="12" fillId="0" borderId="5" xfId="6" applyNumberFormat="1" applyFont="1" applyFill="1" applyBorder="1"/>
    <xf numFmtId="10" fontId="8" fillId="0" borderId="0" xfId="6" applyNumberFormat="1" applyFont="1" applyFill="1"/>
    <xf numFmtId="0" fontId="8" fillId="0" borderId="0" xfId="4" applyFont="1" applyAlignment="1">
      <alignment wrapText="1"/>
    </xf>
    <xf numFmtId="0" fontId="8" fillId="13" borderId="12" xfId="4" applyFont="1" applyFill="1" applyBorder="1" applyAlignment="1">
      <alignment horizontal="center" vertical="center"/>
    </xf>
    <xf numFmtId="10" fontId="8" fillId="0" borderId="13" xfId="5" applyNumberFormat="1" applyFont="1" applyFill="1" applyBorder="1" applyAlignment="1">
      <alignment horizontal="center" vertical="center"/>
    </xf>
    <xf numFmtId="166" fontId="8" fillId="0" borderId="13" xfId="4" applyNumberFormat="1" applyFont="1" applyBorder="1" applyAlignment="1">
      <alignment horizontal="center" vertical="center"/>
    </xf>
    <xf numFmtId="10" fontId="8" fillId="0" borderId="14" xfId="5" applyNumberFormat="1" applyFont="1" applyFill="1" applyBorder="1" applyAlignment="1">
      <alignment horizontal="center" vertical="center"/>
    </xf>
    <xf numFmtId="0" fontId="8" fillId="12" borderId="0" xfId="4" applyFont="1" applyFill="1"/>
    <xf numFmtId="0" fontId="7" fillId="0" borderId="0" xfId="4" applyFont="1"/>
    <xf numFmtId="0" fontId="8" fillId="0" borderId="10" xfId="4" applyFont="1" applyBorder="1"/>
    <xf numFmtId="0" fontId="8" fillId="0" borderId="2" xfId="4" applyFont="1" applyBorder="1"/>
    <xf numFmtId="0" fontId="7" fillId="0" borderId="10" xfId="4" applyFont="1" applyBorder="1"/>
    <xf numFmtId="0" fontId="8" fillId="0" borderId="5" xfId="4" applyFont="1" applyBorder="1"/>
    <xf numFmtId="0" fontId="8" fillId="0" borderId="11" xfId="4" applyFont="1" applyBorder="1"/>
    <xf numFmtId="0" fontId="7" fillId="0" borderId="5" xfId="4" applyFont="1" applyBorder="1"/>
    <xf numFmtId="166" fontId="2" fillId="14" borderId="0" xfId="0" applyNumberFormat="1" applyFont="1" applyFill="1" applyBorder="1"/>
    <xf numFmtId="0" fontId="7" fillId="3" borderId="2" xfId="4" applyFont="1" applyFill="1" applyBorder="1" applyAlignment="1">
      <alignment horizontal="center"/>
    </xf>
    <xf numFmtId="0" fontId="7" fillId="3" borderId="3" xfId="4" applyFont="1" applyFill="1" applyBorder="1" applyAlignment="1">
      <alignment horizontal="center"/>
    </xf>
    <xf numFmtId="0" fontId="7" fillId="3" borderId="0" xfId="4" applyFont="1" applyFill="1" applyAlignment="1">
      <alignment horizontal="center"/>
    </xf>
    <xf numFmtId="0" fontId="7" fillId="3" borderId="4" xfId="4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vertical="center" wrapText="1" readingOrder="1"/>
    </xf>
    <xf numFmtId="164" fontId="4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right" vertical="center" wrapText="1" readingOrder="1"/>
    </xf>
  </cellXfs>
  <cellStyles count="7">
    <cellStyle name="Incorrecto" xfId="1" builtinId="27"/>
    <cellStyle name="Millares 2" xfId="3" xr:uid="{9E5EBAFD-1346-4D67-81B2-C32F1F33F01D}"/>
    <cellStyle name="Millares 3" xfId="6" xr:uid="{DBF49937-3B65-4DED-8C28-772E409F5A6A}"/>
    <cellStyle name="Normal" xfId="0" builtinId="0"/>
    <cellStyle name="Normal 2" xfId="2" xr:uid="{D090F07E-F859-47DD-92EB-9916BFCC6C57}"/>
    <cellStyle name="Normal 3" xfId="4" xr:uid="{B3A32C5A-7275-48EA-A01B-9C9B72CE4CE2}"/>
    <cellStyle name="Porcentaje 2" xfId="5" xr:uid="{9BF88DE4-0C2D-407F-BD82-267D6E1A638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%20Paula%20Quintero\Downloads\PLAN%20EJECUCION%20-%20CONSOLIDADOS\CONSOLIDADOS\METAS%20FA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FUNCIONAMIENTO E INVERSIÓN"/>
      <sheetName val="INVERSIÓN DETALLADA"/>
      <sheetName val="INFO"/>
    </sheetNames>
    <sheetDataSet>
      <sheetData sheetId="0"/>
      <sheetData sheetId="1"/>
      <sheetData sheetId="2"/>
      <sheetData sheetId="3">
        <row r="3">
          <cell r="E3" t="str">
            <v>COMPROMISO</v>
          </cell>
        </row>
        <row r="4">
          <cell r="E4" t="str">
            <v>OBLIGACIÓN</v>
          </cell>
        </row>
        <row r="5">
          <cell r="E5" t="str">
            <v>PAGOS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showGridLines="0" workbookViewId="0">
      <selection activeCell="A7" sqref="A7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378262000000</v>
      </c>
      <c r="R5" s="7">
        <v>47999000000</v>
      </c>
      <c r="S5" s="7">
        <v>36396012058</v>
      </c>
      <c r="T5" s="7">
        <v>389864987942</v>
      </c>
      <c r="U5" s="7">
        <v>0</v>
      </c>
      <c r="V5" s="7">
        <v>389012945416.70001</v>
      </c>
      <c r="W5" s="7">
        <v>852042525.29999995</v>
      </c>
      <c r="X5" s="7">
        <v>389012945416.70001</v>
      </c>
      <c r="Y5" s="7">
        <v>389012945416.70001</v>
      </c>
      <c r="Z5" s="7">
        <v>389012945416.70001</v>
      </c>
      <c r="AA5" s="7">
        <v>389012945416.70001</v>
      </c>
    </row>
    <row r="6" spans="1:27" ht="22.5" x14ac:dyDescent="0.2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86761000000</v>
      </c>
      <c r="R6" s="7">
        <v>3552000000</v>
      </c>
      <c r="S6" s="7">
        <v>1562875733</v>
      </c>
      <c r="T6" s="7">
        <v>88750124267</v>
      </c>
      <c r="U6" s="7">
        <v>0</v>
      </c>
      <c r="V6" s="7">
        <v>88740449367.690002</v>
      </c>
      <c r="W6" s="7">
        <v>9674899.3100000005</v>
      </c>
      <c r="X6" s="7">
        <v>88740449367.690002</v>
      </c>
      <c r="Y6" s="7">
        <v>88740449367.690002</v>
      </c>
      <c r="Z6" s="7">
        <v>88740449367.690002</v>
      </c>
      <c r="AA6" s="7">
        <v>88740449367.690002</v>
      </c>
    </row>
    <row r="7" spans="1:27" ht="33.75" x14ac:dyDescent="0.25">
      <c r="A7" s="4" t="s">
        <v>33</v>
      </c>
      <c r="B7" s="5" t="s">
        <v>34</v>
      </c>
      <c r="C7" s="6" t="s">
        <v>45</v>
      </c>
      <c r="D7" s="4" t="s">
        <v>36</v>
      </c>
      <c r="E7" s="4" t="s">
        <v>37</v>
      </c>
      <c r="F7" s="4" t="s">
        <v>37</v>
      </c>
      <c r="G7" s="4" t="s">
        <v>46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47</v>
      </c>
      <c r="Q7" s="7">
        <v>167271000000</v>
      </c>
      <c r="R7" s="7">
        <v>9741000000</v>
      </c>
      <c r="S7" s="7">
        <v>3841112209</v>
      </c>
      <c r="T7" s="7">
        <v>173170887791</v>
      </c>
      <c r="U7" s="7">
        <v>0</v>
      </c>
      <c r="V7" s="7">
        <v>172917191697.73001</v>
      </c>
      <c r="W7" s="7">
        <v>253696093.27000001</v>
      </c>
      <c r="X7" s="7">
        <v>172917191697.73001</v>
      </c>
      <c r="Y7" s="7">
        <v>172836523094.73001</v>
      </c>
      <c r="Z7" s="7">
        <v>172836523094.73001</v>
      </c>
      <c r="AA7" s="7">
        <v>172836523094.73001</v>
      </c>
    </row>
    <row r="8" spans="1:27" ht="33.75" x14ac:dyDescent="0.25">
      <c r="A8" s="4" t="s">
        <v>33</v>
      </c>
      <c r="B8" s="5" t="s">
        <v>34</v>
      </c>
      <c r="C8" s="6" t="s">
        <v>48</v>
      </c>
      <c r="D8" s="4" t="s">
        <v>36</v>
      </c>
      <c r="E8" s="4" t="s">
        <v>37</v>
      </c>
      <c r="F8" s="4" t="s">
        <v>37</v>
      </c>
      <c r="G8" s="4" t="s">
        <v>49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50</v>
      </c>
      <c r="Q8" s="7">
        <v>14823000000</v>
      </c>
      <c r="R8" s="7">
        <v>0</v>
      </c>
      <c r="S8" s="7">
        <v>14823000000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</row>
    <row r="9" spans="1:27" ht="22.5" x14ac:dyDescent="0.25">
      <c r="A9" s="4" t="s">
        <v>33</v>
      </c>
      <c r="B9" s="5" t="s">
        <v>34</v>
      </c>
      <c r="C9" s="6" t="s">
        <v>51</v>
      </c>
      <c r="D9" s="4" t="s">
        <v>36</v>
      </c>
      <c r="E9" s="4" t="s">
        <v>37</v>
      </c>
      <c r="F9" s="4" t="s">
        <v>43</v>
      </c>
      <c r="G9" s="4" t="s">
        <v>37</v>
      </c>
      <c r="H9" s="4"/>
      <c r="I9" s="4"/>
      <c r="J9" s="4"/>
      <c r="K9" s="4"/>
      <c r="L9" s="4"/>
      <c r="M9" s="4" t="s">
        <v>38</v>
      </c>
      <c r="N9" s="4" t="s">
        <v>52</v>
      </c>
      <c r="O9" s="4" t="s">
        <v>53</v>
      </c>
      <c r="P9" s="5" t="s">
        <v>41</v>
      </c>
      <c r="Q9" s="7">
        <v>2409000000</v>
      </c>
      <c r="R9" s="7">
        <v>0</v>
      </c>
      <c r="S9" s="7">
        <v>304285306</v>
      </c>
      <c r="T9" s="7">
        <v>2104714694</v>
      </c>
      <c r="U9" s="7">
        <v>0</v>
      </c>
      <c r="V9" s="7">
        <v>1848550223</v>
      </c>
      <c r="W9" s="7">
        <v>256164471</v>
      </c>
      <c r="X9" s="7">
        <v>1848550223</v>
      </c>
      <c r="Y9" s="7">
        <v>1848550223</v>
      </c>
      <c r="Z9" s="7">
        <v>1848550223</v>
      </c>
      <c r="AA9" s="7">
        <v>1848550223</v>
      </c>
    </row>
    <row r="10" spans="1:27" ht="22.5" x14ac:dyDescent="0.25">
      <c r="A10" s="4" t="s">
        <v>33</v>
      </c>
      <c r="B10" s="5" t="s">
        <v>34</v>
      </c>
      <c r="C10" s="6" t="s">
        <v>54</v>
      </c>
      <c r="D10" s="4" t="s">
        <v>36</v>
      </c>
      <c r="E10" s="4" t="s">
        <v>37</v>
      </c>
      <c r="F10" s="4" t="s">
        <v>43</v>
      </c>
      <c r="G10" s="4" t="s">
        <v>43</v>
      </c>
      <c r="H10" s="4"/>
      <c r="I10" s="4"/>
      <c r="J10" s="4"/>
      <c r="K10" s="4"/>
      <c r="L10" s="4"/>
      <c r="M10" s="4" t="s">
        <v>38</v>
      </c>
      <c r="N10" s="4" t="s">
        <v>52</v>
      </c>
      <c r="O10" s="4" t="s">
        <v>53</v>
      </c>
      <c r="P10" s="5" t="s">
        <v>44</v>
      </c>
      <c r="Q10" s="7">
        <v>857000000</v>
      </c>
      <c r="R10" s="7">
        <v>0</v>
      </c>
      <c r="S10" s="7">
        <v>119872376</v>
      </c>
      <c r="T10" s="7">
        <v>737127624</v>
      </c>
      <c r="U10" s="7">
        <v>0</v>
      </c>
      <c r="V10" s="7">
        <v>605847593</v>
      </c>
      <c r="W10" s="7">
        <v>131280031</v>
      </c>
      <c r="X10" s="7">
        <v>605847593</v>
      </c>
      <c r="Y10" s="7">
        <v>605847593</v>
      </c>
      <c r="Z10" s="7">
        <v>605847593</v>
      </c>
      <c r="AA10" s="7">
        <v>605847593</v>
      </c>
    </row>
    <row r="11" spans="1:27" ht="22.5" x14ac:dyDescent="0.25">
      <c r="A11" s="4" t="s">
        <v>33</v>
      </c>
      <c r="B11" s="5" t="s">
        <v>34</v>
      </c>
      <c r="C11" s="6" t="s">
        <v>55</v>
      </c>
      <c r="D11" s="4" t="s">
        <v>36</v>
      </c>
      <c r="E11" s="4" t="s">
        <v>43</v>
      </c>
      <c r="F11" s="4" t="s">
        <v>37</v>
      </c>
      <c r="G11" s="4"/>
      <c r="H11" s="4"/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56</v>
      </c>
      <c r="Q11" s="7">
        <v>28382000000</v>
      </c>
      <c r="R11" s="7">
        <v>12034787174</v>
      </c>
      <c r="S11" s="7">
        <v>0</v>
      </c>
      <c r="T11" s="7">
        <v>40416787174</v>
      </c>
      <c r="U11" s="7">
        <v>0</v>
      </c>
      <c r="V11" s="7">
        <v>40285405780.919998</v>
      </c>
      <c r="W11" s="7">
        <v>131381393.08</v>
      </c>
      <c r="X11" s="7">
        <v>40285405780.919998</v>
      </c>
      <c r="Y11" s="7">
        <v>31522615141.040001</v>
      </c>
      <c r="Z11" s="7">
        <v>31522615141.040001</v>
      </c>
      <c r="AA11" s="7">
        <v>31522615141.040001</v>
      </c>
    </row>
    <row r="12" spans="1:27" ht="22.5" x14ac:dyDescent="0.25">
      <c r="A12" s="4" t="s">
        <v>33</v>
      </c>
      <c r="B12" s="5" t="s">
        <v>34</v>
      </c>
      <c r="C12" s="6" t="s">
        <v>55</v>
      </c>
      <c r="D12" s="4" t="s">
        <v>36</v>
      </c>
      <c r="E12" s="4" t="s">
        <v>43</v>
      </c>
      <c r="F12" s="4" t="s">
        <v>37</v>
      </c>
      <c r="G12" s="4"/>
      <c r="H12" s="4"/>
      <c r="I12" s="4"/>
      <c r="J12" s="4"/>
      <c r="K12" s="4"/>
      <c r="L12" s="4"/>
      <c r="M12" s="4" t="s">
        <v>38</v>
      </c>
      <c r="N12" s="4" t="s">
        <v>52</v>
      </c>
      <c r="O12" s="4" t="s">
        <v>53</v>
      </c>
      <c r="P12" s="5" t="s">
        <v>56</v>
      </c>
      <c r="Q12" s="7">
        <v>1244000000</v>
      </c>
      <c r="R12" s="7">
        <v>3377522450</v>
      </c>
      <c r="S12" s="7">
        <v>0</v>
      </c>
      <c r="T12" s="7">
        <v>4621522450</v>
      </c>
      <c r="U12" s="7">
        <v>0</v>
      </c>
      <c r="V12" s="7">
        <v>4455630775.1000004</v>
      </c>
      <c r="W12" s="7">
        <v>165891674.90000001</v>
      </c>
      <c r="X12" s="7">
        <v>4455630775.1000004</v>
      </c>
      <c r="Y12" s="7">
        <v>2869554204.2600002</v>
      </c>
      <c r="Z12" s="7">
        <v>2703838830.2600002</v>
      </c>
      <c r="AA12" s="7">
        <v>2703838830.2600002</v>
      </c>
    </row>
    <row r="13" spans="1:27" ht="22.5" x14ac:dyDescent="0.25">
      <c r="A13" s="4" t="s">
        <v>33</v>
      </c>
      <c r="B13" s="5" t="s">
        <v>34</v>
      </c>
      <c r="C13" s="6" t="s">
        <v>57</v>
      </c>
      <c r="D13" s="4" t="s">
        <v>36</v>
      </c>
      <c r="E13" s="4" t="s">
        <v>43</v>
      </c>
      <c r="F13" s="4" t="s">
        <v>43</v>
      </c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58</v>
      </c>
      <c r="Q13" s="7">
        <v>549440000000</v>
      </c>
      <c r="R13" s="7">
        <v>88993945289</v>
      </c>
      <c r="S13" s="7">
        <v>8777605988</v>
      </c>
      <c r="T13" s="7">
        <v>629656339301</v>
      </c>
      <c r="U13" s="7">
        <v>0</v>
      </c>
      <c r="V13" s="7">
        <v>629576516441.56006</v>
      </c>
      <c r="W13" s="7">
        <v>79822859.439999998</v>
      </c>
      <c r="X13" s="7">
        <v>629576516441.56006</v>
      </c>
      <c r="Y13" s="7">
        <v>542023696463.20001</v>
      </c>
      <c r="Z13" s="7">
        <v>542023696463.20001</v>
      </c>
      <c r="AA13" s="7">
        <v>542023696463.20001</v>
      </c>
    </row>
    <row r="14" spans="1:27" ht="22.5" x14ac:dyDescent="0.25">
      <c r="A14" s="4" t="s">
        <v>33</v>
      </c>
      <c r="B14" s="5" t="s">
        <v>34</v>
      </c>
      <c r="C14" s="6" t="s">
        <v>57</v>
      </c>
      <c r="D14" s="4" t="s">
        <v>36</v>
      </c>
      <c r="E14" s="4" t="s">
        <v>43</v>
      </c>
      <c r="F14" s="4" t="s">
        <v>43</v>
      </c>
      <c r="G14" s="4"/>
      <c r="H14" s="4"/>
      <c r="I14" s="4"/>
      <c r="J14" s="4"/>
      <c r="K14" s="4"/>
      <c r="L14" s="4"/>
      <c r="M14" s="4" t="s">
        <v>38</v>
      </c>
      <c r="N14" s="4" t="s">
        <v>59</v>
      </c>
      <c r="O14" s="4" t="s">
        <v>53</v>
      </c>
      <c r="P14" s="5" t="s">
        <v>58</v>
      </c>
      <c r="Q14" s="7">
        <v>1672384028</v>
      </c>
      <c r="R14" s="7">
        <v>0</v>
      </c>
      <c r="S14" s="7">
        <v>0</v>
      </c>
      <c r="T14" s="7">
        <v>1672384028</v>
      </c>
      <c r="U14" s="7">
        <v>0</v>
      </c>
      <c r="V14" s="7">
        <v>1672384028</v>
      </c>
      <c r="W14" s="7">
        <v>0</v>
      </c>
      <c r="X14" s="7">
        <v>1672384028</v>
      </c>
      <c r="Y14" s="7">
        <v>1672384028</v>
      </c>
      <c r="Z14" s="7">
        <v>1672384028</v>
      </c>
      <c r="AA14" s="7">
        <v>1672384028</v>
      </c>
    </row>
    <row r="15" spans="1:27" ht="22.5" x14ac:dyDescent="0.25">
      <c r="A15" s="4" t="s">
        <v>33</v>
      </c>
      <c r="B15" s="5" t="s">
        <v>34</v>
      </c>
      <c r="C15" s="6" t="s">
        <v>57</v>
      </c>
      <c r="D15" s="4" t="s">
        <v>36</v>
      </c>
      <c r="E15" s="4" t="s">
        <v>43</v>
      </c>
      <c r="F15" s="4" t="s">
        <v>43</v>
      </c>
      <c r="G15" s="4"/>
      <c r="H15" s="4"/>
      <c r="I15" s="4"/>
      <c r="J15" s="4"/>
      <c r="K15" s="4"/>
      <c r="L15" s="4"/>
      <c r="M15" s="4" t="s">
        <v>38</v>
      </c>
      <c r="N15" s="4" t="s">
        <v>52</v>
      </c>
      <c r="O15" s="4" t="s">
        <v>53</v>
      </c>
      <c r="P15" s="5" t="s">
        <v>58</v>
      </c>
      <c r="Q15" s="7">
        <v>30190000000</v>
      </c>
      <c r="R15" s="7">
        <v>14968038032</v>
      </c>
      <c r="S15" s="7">
        <v>1520902800</v>
      </c>
      <c r="T15" s="7">
        <v>43637135232</v>
      </c>
      <c r="U15" s="7">
        <v>0</v>
      </c>
      <c r="V15" s="7">
        <v>43171053912.959999</v>
      </c>
      <c r="W15" s="7">
        <v>466081319.04000002</v>
      </c>
      <c r="X15" s="7">
        <v>43171053912.959999</v>
      </c>
      <c r="Y15" s="7">
        <v>37524745001.339996</v>
      </c>
      <c r="Z15" s="7">
        <v>36566223013.620003</v>
      </c>
      <c r="AA15" s="7">
        <v>36566223013.620003</v>
      </c>
    </row>
    <row r="16" spans="1:27" ht="33.75" x14ac:dyDescent="0.25">
      <c r="A16" s="4" t="s">
        <v>33</v>
      </c>
      <c r="B16" s="5" t="s">
        <v>34</v>
      </c>
      <c r="C16" s="6" t="s">
        <v>60</v>
      </c>
      <c r="D16" s="4" t="s">
        <v>36</v>
      </c>
      <c r="E16" s="4" t="s">
        <v>46</v>
      </c>
      <c r="F16" s="4" t="s">
        <v>49</v>
      </c>
      <c r="G16" s="4" t="s">
        <v>43</v>
      </c>
      <c r="H16" s="4" t="s">
        <v>61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62</v>
      </c>
      <c r="Q16" s="7">
        <v>697000000</v>
      </c>
      <c r="R16" s="7">
        <v>0</v>
      </c>
      <c r="S16" s="7">
        <v>697000000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spans="1:27" ht="33.75" x14ac:dyDescent="0.25">
      <c r="A17" s="4" t="s">
        <v>33</v>
      </c>
      <c r="B17" s="5" t="s">
        <v>34</v>
      </c>
      <c r="C17" s="6" t="s">
        <v>63</v>
      </c>
      <c r="D17" s="4" t="s">
        <v>36</v>
      </c>
      <c r="E17" s="4" t="s">
        <v>46</v>
      </c>
      <c r="F17" s="4" t="s">
        <v>49</v>
      </c>
      <c r="G17" s="4" t="s">
        <v>43</v>
      </c>
      <c r="H17" s="4" t="s">
        <v>64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65</v>
      </c>
      <c r="Q17" s="7">
        <v>10659000000</v>
      </c>
      <c r="R17" s="7">
        <v>2031764334</v>
      </c>
      <c r="S17" s="7">
        <v>0</v>
      </c>
      <c r="T17" s="7">
        <v>12690764334</v>
      </c>
      <c r="U17" s="7">
        <v>0</v>
      </c>
      <c r="V17" s="7">
        <v>12690234305.969999</v>
      </c>
      <c r="W17" s="7">
        <v>530028.03</v>
      </c>
      <c r="X17" s="7">
        <v>12690234305.969999</v>
      </c>
      <c r="Y17" s="7">
        <v>12690234305.969999</v>
      </c>
      <c r="Z17" s="7">
        <v>12690234305.969999</v>
      </c>
      <c r="AA17" s="7">
        <v>12690234305.969999</v>
      </c>
    </row>
    <row r="18" spans="1:27" ht="22.5" x14ac:dyDescent="0.25">
      <c r="A18" s="4" t="s">
        <v>33</v>
      </c>
      <c r="B18" s="5" t="s">
        <v>34</v>
      </c>
      <c r="C18" s="6" t="s">
        <v>66</v>
      </c>
      <c r="D18" s="4" t="s">
        <v>36</v>
      </c>
      <c r="E18" s="4" t="s">
        <v>67</v>
      </c>
      <c r="F18" s="4" t="s">
        <v>37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68</v>
      </c>
      <c r="Q18" s="7">
        <v>17172000000</v>
      </c>
      <c r="R18" s="7">
        <v>6800000000</v>
      </c>
      <c r="S18" s="7">
        <v>1334764334</v>
      </c>
      <c r="T18" s="7">
        <v>22637235666</v>
      </c>
      <c r="U18" s="7">
        <v>0</v>
      </c>
      <c r="V18" s="7">
        <v>22637235666</v>
      </c>
      <c r="W18" s="7">
        <v>0</v>
      </c>
      <c r="X18" s="7">
        <v>22637235666</v>
      </c>
      <c r="Y18" s="7">
        <v>22637235666</v>
      </c>
      <c r="Z18" s="7">
        <v>22637235666</v>
      </c>
      <c r="AA18" s="7">
        <v>22637235666</v>
      </c>
    </row>
    <row r="19" spans="1:27" ht="22.5" x14ac:dyDescent="0.25">
      <c r="A19" s="4" t="s">
        <v>33</v>
      </c>
      <c r="B19" s="5" t="s">
        <v>34</v>
      </c>
      <c r="C19" s="6" t="s">
        <v>69</v>
      </c>
      <c r="D19" s="4" t="s">
        <v>36</v>
      </c>
      <c r="E19" s="4" t="s">
        <v>70</v>
      </c>
      <c r="F19" s="4" t="s">
        <v>37</v>
      </c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71</v>
      </c>
      <c r="Q19" s="7">
        <v>3491000000</v>
      </c>
      <c r="R19" s="7">
        <v>387511611</v>
      </c>
      <c r="S19" s="7">
        <v>56188305</v>
      </c>
      <c r="T19" s="7">
        <v>3822323306</v>
      </c>
      <c r="U19" s="7">
        <v>0</v>
      </c>
      <c r="V19" s="7">
        <v>3815438067.9899998</v>
      </c>
      <c r="W19" s="7">
        <v>6885238.0099999998</v>
      </c>
      <c r="X19" s="7">
        <v>3815438067.9899998</v>
      </c>
      <c r="Y19" s="7">
        <v>3815438067.9899998</v>
      </c>
      <c r="Z19" s="7">
        <v>3815438067.9899998</v>
      </c>
      <c r="AA19" s="7">
        <v>3815438067.9899998</v>
      </c>
    </row>
    <row r="20" spans="1:27" ht="22.5" x14ac:dyDescent="0.25">
      <c r="A20" s="4" t="s">
        <v>33</v>
      </c>
      <c r="B20" s="5" t="s">
        <v>34</v>
      </c>
      <c r="C20" s="6" t="s">
        <v>69</v>
      </c>
      <c r="D20" s="4" t="s">
        <v>36</v>
      </c>
      <c r="E20" s="4" t="s">
        <v>70</v>
      </c>
      <c r="F20" s="4" t="s">
        <v>37</v>
      </c>
      <c r="G20" s="4"/>
      <c r="H20" s="4"/>
      <c r="I20" s="4"/>
      <c r="J20" s="4"/>
      <c r="K20" s="4"/>
      <c r="L20" s="4"/>
      <c r="M20" s="4" t="s">
        <v>38</v>
      </c>
      <c r="N20" s="4" t="s">
        <v>52</v>
      </c>
      <c r="O20" s="4" t="s">
        <v>53</v>
      </c>
      <c r="P20" s="5" t="s">
        <v>71</v>
      </c>
      <c r="Q20" s="7">
        <v>0</v>
      </c>
      <c r="R20" s="7">
        <v>600000000</v>
      </c>
      <c r="S20" s="7">
        <v>0</v>
      </c>
      <c r="T20" s="7">
        <v>600000000</v>
      </c>
      <c r="U20" s="7">
        <v>0</v>
      </c>
      <c r="V20" s="7">
        <v>600000000</v>
      </c>
      <c r="W20" s="7">
        <v>0</v>
      </c>
      <c r="X20" s="7">
        <v>600000000</v>
      </c>
      <c r="Y20" s="7">
        <v>600000000</v>
      </c>
      <c r="Z20" s="7">
        <v>600000000</v>
      </c>
      <c r="AA20" s="7">
        <v>600000000</v>
      </c>
    </row>
    <row r="21" spans="1:27" ht="22.5" x14ac:dyDescent="0.25">
      <c r="A21" s="4" t="s">
        <v>33</v>
      </c>
      <c r="B21" s="5" t="s">
        <v>34</v>
      </c>
      <c r="C21" s="6" t="s">
        <v>72</v>
      </c>
      <c r="D21" s="4" t="s">
        <v>36</v>
      </c>
      <c r="E21" s="4" t="s">
        <v>70</v>
      </c>
      <c r="F21" s="4" t="s">
        <v>46</v>
      </c>
      <c r="G21" s="4"/>
      <c r="H21" s="4"/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73</v>
      </c>
      <c r="Q21" s="7">
        <v>383000000</v>
      </c>
      <c r="R21" s="7">
        <v>486451320</v>
      </c>
      <c r="S21" s="7">
        <v>59511611</v>
      </c>
      <c r="T21" s="7">
        <v>809939709</v>
      </c>
      <c r="U21" s="7">
        <v>0</v>
      </c>
      <c r="V21" s="7">
        <v>807940633</v>
      </c>
      <c r="W21" s="7">
        <v>1999076</v>
      </c>
      <c r="X21" s="7">
        <v>807940633</v>
      </c>
      <c r="Y21" s="7">
        <v>807940633</v>
      </c>
      <c r="Z21" s="7">
        <v>807940633</v>
      </c>
      <c r="AA21" s="7">
        <v>807940633</v>
      </c>
    </row>
    <row r="22" spans="1:27" ht="22.5" x14ac:dyDescent="0.25">
      <c r="A22" s="4" t="s">
        <v>33</v>
      </c>
      <c r="B22" s="5" t="s">
        <v>34</v>
      </c>
      <c r="C22" s="6" t="s">
        <v>74</v>
      </c>
      <c r="D22" s="4" t="s">
        <v>36</v>
      </c>
      <c r="E22" s="4" t="s">
        <v>70</v>
      </c>
      <c r="F22" s="4" t="s">
        <v>49</v>
      </c>
      <c r="G22" s="4" t="s">
        <v>49</v>
      </c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75</v>
      </c>
      <c r="Q22" s="7">
        <v>162000000</v>
      </c>
      <c r="R22" s="7">
        <v>0</v>
      </c>
      <c r="S22" s="7">
        <v>160705243</v>
      </c>
      <c r="T22" s="7">
        <v>1294757</v>
      </c>
      <c r="U22" s="7">
        <v>0</v>
      </c>
      <c r="V22" s="7">
        <v>1294757</v>
      </c>
      <c r="W22" s="7">
        <v>0</v>
      </c>
      <c r="X22" s="7">
        <v>1294757</v>
      </c>
      <c r="Y22" s="7">
        <v>1294757</v>
      </c>
      <c r="Z22" s="7">
        <v>1294757</v>
      </c>
      <c r="AA22" s="7">
        <v>1294757</v>
      </c>
    </row>
    <row r="23" spans="1:27" ht="33.75" x14ac:dyDescent="0.25">
      <c r="A23" s="4" t="s">
        <v>33</v>
      </c>
      <c r="B23" s="5" t="s">
        <v>34</v>
      </c>
      <c r="C23" s="6" t="s">
        <v>76</v>
      </c>
      <c r="D23" s="4" t="s">
        <v>77</v>
      </c>
      <c r="E23" s="4" t="s">
        <v>78</v>
      </c>
      <c r="F23" s="4" t="s">
        <v>79</v>
      </c>
      <c r="G23" s="4" t="s">
        <v>80</v>
      </c>
      <c r="H23" s="4"/>
      <c r="I23" s="4"/>
      <c r="J23" s="4"/>
      <c r="K23" s="4"/>
      <c r="L23" s="4"/>
      <c r="M23" s="4" t="s">
        <v>38</v>
      </c>
      <c r="N23" s="4" t="s">
        <v>59</v>
      </c>
      <c r="O23" s="4" t="s">
        <v>40</v>
      </c>
      <c r="P23" s="5" t="s">
        <v>81</v>
      </c>
      <c r="Q23" s="7">
        <v>590000000000</v>
      </c>
      <c r="R23" s="7">
        <v>19927994400</v>
      </c>
      <c r="S23" s="7">
        <v>250600000000</v>
      </c>
      <c r="T23" s="7">
        <v>359327994400</v>
      </c>
      <c r="U23" s="7">
        <v>0</v>
      </c>
      <c r="V23" s="7">
        <v>359327994400</v>
      </c>
      <c r="W23" s="7">
        <v>0</v>
      </c>
      <c r="X23" s="7">
        <v>359327994400</v>
      </c>
      <c r="Y23" s="7">
        <v>349069586484.34998</v>
      </c>
      <c r="Z23" s="7">
        <v>349069586484.34998</v>
      </c>
      <c r="AA23" s="7">
        <v>349069586484.34998</v>
      </c>
    </row>
    <row r="24" spans="1:27" ht="67.5" x14ac:dyDescent="0.25">
      <c r="A24" s="4" t="s">
        <v>33</v>
      </c>
      <c r="B24" s="5" t="s">
        <v>34</v>
      </c>
      <c r="C24" s="6" t="s">
        <v>82</v>
      </c>
      <c r="D24" s="4" t="s">
        <v>77</v>
      </c>
      <c r="E24" s="4" t="s">
        <v>78</v>
      </c>
      <c r="F24" s="4" t="s">
        <v>79</v>
      </c>
      <c r="G24" s="4" t="s">
        <v>83</v>
      </c>
      <c r="H24" s="4"/>
      <c r="I24" s="4"/>
      <c r="J24" s="4"/>
      <c r="K24" s="4"/>
      <c r="L24" s="4"/>
      <c r="M24" s="4" t="s">
        <v>38</v>
      </c>
      <c r="N24" s="4" t="s">
        <v>59</v>
      </c>
      <c r="O24" s="4" t="s">
        <v>40</v>
      </c>
      <c r="P24" s="5" t="s">
        <v>84</v>
      </c>
      <c r="Q24" s="7">
        <v>86000000000</v>
      </c>
      <c r="R24" s="7">
        <v>0</v>
      </c>
      <c r="S24" s="7">
        <v>0</v>
      </c>
      <c r="T24" s="7">
        <v>86000000000</v>
      </c>
      <c r="U24" s="7">
        <v>0</v>
      </c>
      <c r="V24" s="7">
        <v>86000000000</v>
      </c>
      <c r="W24" s="7">
        <v>0</v>
      </c>
      <c r="X24" s="7">
        <v>86000000000</v>
      </c>
      <c r="Y24" s="7">
        <v>70271729806.520004</v>
      </c>
      <c r="Z24" s="7">
        <v>70271729806.520004</v>
      </c>
      <c r="AA24" s="7">
        <v>70271729806.520004</v>
      </c>
    </row>
    <row r="25" spans="1:27" ht="45" x14ac:dyDescent="0.25">
      <c r="A25" s="4" t="s">
        <v>33</v>
      </c>
      <c r="B25" s="5" t="s">
        <v>34</v>
      </c>
      <c r="C25" s="6" t="s">
        <v>85</v>
      </c>
      <c r="D25" s="4" t="s">
        <v>77</v>
      </c>
      <c r="E25" s="4" t="s">
        <v>78</v>
      </c>
      <c r="F25" s="4" t="s">
        <v>79</v>
      </c>
      <c r="G25" s="4" t="s">
        <v>86</v>
      </c>
      <c r="H25" s="4"/>
      <c r="I25" s="4"/>
      <c r="J25" s="4"/>
      <c r="K25" s="4"/>
      <c r="L25" s="4"/>
      <c r="M25" s="4" t="s">
        <v>38</v>
      </c>
      <c r="N25" s="4" t="s">
        <v>59</v>
      </c>
      <c r="O25" s="4" t="s">
        <v>40</v>
      </c>
      <c r="P25" s="5" t="s">
        <v>87</v>
      </c>
      <c r="Q25" s="7">
        <v>3000000000</v>
      </c>
      <c r="R25" s="7">
        <v>0</v>
      </c>
      <c r="S25" s="7">
        <v>0</v>
      </c>
      <c r="T25" s="7">
        <v>3000000000</v>
      </c>
      <c r="U25" s="7">
        <v>0</v>
      </c>
      <c r="V25" s="7">
        <v>3000000000</v>
      </c>
      <c r="W25" s="7">
        <v>0</v>
      </c>
      <c r="X25" s="7">
        <v>3000000000</v>
      </c>
      <c r="Y25" s="7">
        <v>3000000000</v>
      </c>
      <c r="Z25" s="7">
        <v>3000000000</v>
      </c>
      <c r="AA25" s="7">
        <v>3000000000</v>
      </c>
    </row>
    <row r="26" spans="1:27" ht="45" x14ac:dyDescent="0.25">
      <c r="A26" s="4" t="s">
        <v>33</v>
      </c>
      <c r="B26" s="5" t="s">
        <v>34</v>
      </c>
      <c r="C26" s="6" t="s">
        <v>88</v>
      </c>
      <c r="D26" s="4" t="s">
        <v>77</v>
      </c>
      <c r="E26" s="4" t="s">
        <v>78</v>
      </c>
      <c r="F26" s="4" t="s">
        <v>79</v>
      </c>
      <c r="G26" s="4" t="s">
        <v>89</v>
      </c>
      <c r="H26" s="4"/>
      <c r="I26" s="4"/>
      <c r="J26" s="4"/>
      <c r="K26" s="4"/>
      <c r="L26" s="4"/>
      <c r="M26" s="4" t="s">
        <v>38</v>
      </c>
      <c r="N26" s="4" t="s">
        <v>59</v>
      </c>
      <c r="O26" s="4" t="s">
        <v>40</v>
      </c>
      <c r="P26" s="5" t="s">
        <v>90</v>
      </c>
      <c r="Q26" s="7">
        <v>5500000000</v>
      </c>
      <c r="R26" s="7">
        <v>0</v>
      </c>
      <c r="S26" s="7">
        <v>0</v>
      </c>
      <c r="T26" s="7">
        <v>5500000000</v>
      </c>
      <c r="U26" s="7">
        <v>0</v>
      </c>
      <c r="V26" s="7">
        <v>5499208361.3900003</v>
      </c>
      <c r="W26" s="7">
        <v>791638.61</v>
      </c>
      <c r="X26" s="7">
        <v>5499208361.3900003</v>
      </c>
      <c r="Y26" s="7">
        <v>5497314361.3900003</v>
      </c>
      <c r="Z26" s="7">
        <v>5497314361.3900003</v>
      </c>
      <c r="AA26" s="7">
        <v>5497314361.3900003</v>
      </c>
    </row>
    <row r="27" spans="1:27" ht="67.5" x14ac:dyDescent="0.25">
      <c r="A27" s="4" t="s">
        <v>33</v>
      </c>
      <c r="B27" s="5" t="s">
        <v>34</v>
      </c>
      <c r="C27" s="6" t="s">
        <v>91</v>
      </c>
      <c r="D27" s="4" t="s">
        <v>77</v>
      </c>
      <c r="E27" s="4" t="s">
        <v>78</v>
      </c>
      <c r="F27" s="4" t="s">
        <v>79</v>
      </c>
      <c r="G27" s="4" t="s">
        <v>92</v>
      </c>
      <c r="H27" s="4"/>
      <c r="I27" s="4"/>
      <c r="J27" s="4"/>
      <c r="K27" s="4"/>
      <c r="L27" s="4"/>
      <c r="M27" s="4" t="s">
        <v>38</v>
      </c>
      <c r="N27" s="4" t="s">
        <v>59</v>
      </c>
      <c r="O27" s="4" t="s">
        <v>40</v>
      </c>
      <c r="P27" s="5" t="s">
        <v>93</v>
      </c>
      <c r="Q27" s="7">
        <v>1000000000</v>
      </c>
      <c r="R27" s="7">
        <v>0</v>
      </c>
      <c r="S27" s="7">
        <v>0</v>
      </c>
      <c r="T27" s="7">
        <v>1000000000</v>
      </c>
      <c r="U27" s="7">
        <v>0</v>
      </c>
      <c r="V27" s="7">
        <v>999982226.25</v>
      </c>
      <c r="W27" s="7">
        <v>17773.75</v>
      </c>
      <c r="X27" s="7">
        <v>999982226.25</v>
      </c>
      <c r="Y27" s="7">
        <v>953568810.25</v>
      </c>
      <c r="Z27" s="7">
        <v>953568810.25</v>
      </c>
      <c r="AA27" s="7">
        <v>953568810.25</v>
      </c>
    </row>
    <row r="28" spans="1:27" ht="56.25" x14ac:dyDescent="0.25">
      <c r="A28" s="4" t="s">
        <v>33</v>
      </c>
      <c r="B28" s="5" t="s">
        <v>34</v>
      </c>
      <c r="C28" s="6" t="s">
        <v>94</v>
      </c>
      <c r="D28" s="4" t="s">
        <v>77</v>
      </c>
      <c r="E28" s="4" t="s">
        <v>78</v>
      </c>
      <c r="F28" s="4" t="s">
        <v>79</v>
      </c>
      <c r="G28" s="4" t="s">
        <v>95</v>
      </c>
      <c r="H28" s="4"/>
      <c r="I28" s="4"/>
      <c r="J28" s="4"/>
      <c r="K28" s="4"/>
      <c r="L28" s="4"/>
      <c r="M28" s="4" t="s">
        <v>38</v>
      </c>
      <c r="N28" s="4" t="s">
        <v>59</v>
      </c>
      <c r="O28" s="4" t="s">
        <v>40</v>
      </c>
      <c r="P28" s="5" t="s">
        <v>96</v>
      </c>
      <c r="Q28" s="7">
        <v>2000000000</v>
      </c>
      <c r="R28" s="7">
        <v>0</v>
      </c>
      <c r="S28" s="7">
        <v>0</v>
      </c>
      <c r="T28" s="7">
        <v>2000000000</v>
      </c>
      <c r="U28" s="7">
        <v>0</v>
      </c>
      <c r="V28" s="7">
        <v>1935585955.3299999</v>
      </c>
      <c r="W28" s="7">
        <v>64414044.670000002</v>
      </c>
      <c r="X28" s="7">
        <v>1935585955.3299999</v>
      </c>
      <c r="Y28" s="7">
        <v>57120000</v>
      </c>
      <c r="Z28" s="7">
        <v>57120000</v>
      </c>
      <c r="AA28" s="7">
        <v>57120000</v>
      </c>
    </row>
    <row r="29" spans="1:27" ht="45" x14ac:dyDescent="0.25">
      <c r="A29" s="4" t="s">
        <v>33</v>
      </c>
      <c r="B29" s="5" t="s">
        <v>34</v>
      </c>
      <c r="C29" s="6" t="s">
        <v>97</v>
      </c>
      <c r="D29" s="4" t="s">
        <v>77</v>
      </c>
      <c r="E29" s="4" t="s">
        <v>78</v>
      </c>
      <c r="F29" s="4" t="s">
        <v>79</v>
      </c>
      <c r="G29" s="4" t="s">
        <v>98</v>
      </c>
      <c r="H29" s="4"/>
      <c r="I29" s="4"/>
      <c r="J29" s="4"/>
      <c r="K29" s="4"/>
      <c r="L29" s="4"/>
      <c r="M29" s="4" t="s">
        <v>38</v>
      </c>
      <c r="N29" s="4" t="s">
        <v>59</v>
      </c>
      <c r="O29" s="4" t="s">
        <v>40</v>
      </c>
      <c r="P29" s="5" t="s">
        <v>99</v>
      </c>
      <c r="Q29" s="7">
        <v>1000000000</v>
      </c>
      <c r="R29" s="7">
        <v>0</v>
      </c>
      <c r="S29" s="7">
        <v>0</v>
      </c>
      <c r="T29" s="7">
        <v>1000000000</v>
      </c>
      <c r="U29" s="7">
        <v>0</v>
      </c>
      <c r="V29" s="7">
        <v>999982962.19000006</v>
      </c>
      <c r="W29" s="7">
        <v>17037.810000000001</v>
      </c>
      <c r="X29" s="7">
        <v>999982962.19000006</v>
      </c>
      <c r="Y29" s="7">
        <v>999982962.19000006</v>
      </c>
      <c r="Z29" s="7">
        <v>999982962.19000006</v>
      </c>
      <c r="AA29" s="7">
        <v>999982962.19000006</v>
      </c>
    </row>
    <row r="30" spans="1:27" ht="67.5" x14ac:dyDescent="0.25">
      <c r="A30" s="4" t="s">
        <v>33</v>
      </c>
      <c r="B30" s="5" t="s">
        <v>34</v>
      </c>
      <c r="C30" s="6" t="s">
        <v>100</v>
      </c>
      <c r="D30" s="4" t="s">
        <v>77</v>
      </c>
      <c r="E30" s="4" t="s">
        <v>78</v>
      </c>
      <c r="F30" s="4" t="s">
        <v>79</v>
      </c>
      <c r="G30" s="4" t="s">
        <v>101</v>
      </c>
      <c r="H30" s="4"/>
      <c r="I30" s="4"/>
      <c r="J30" s="4"/>
      <c r="K30" s="4"/>
      <c r="L30" s="4"/>
      <c r="M30" s="4" t="s">
        <v>38</v>
      </c>
      <c r="N30" s="4" t="s">
        <v>59</v>
      </c>
      <c r="O30" s="4" t="s">
        <v>40</v>
      </c>
      <c r="P30" s="5" t="s">
        <v>102</v>
      </c>
      <c r="Q30" s="7">
        <v>35000000000</v>
      </c>
      <c r="R30" s="7">
        <v>0</v>
      </c>
      <c r="S30" s="7">
        <v>0</v>
      </c>
      <c r="T30" s="7">
        <v>35000000000</v>
      </c>
      <c r="U30" s="7">
        <v>0</v>
      </c>
      <c r="V30" s="7">
        <v>34707757463.169998</v>
      </c>
      <c r="W30" s="7">
        <v>292242536.82999998</v>
      </c>
      <c r="X30" s="7">
        <v>34707757463.169998</v>
      </c>
      <c r="Y30" s="7">
        <v>21194929275.82</v>
      </c>
      <c r="Z30" s="7">
        <v>21194929275.82</v>
      </c>
      <c r="AA30" s="7">
        <v>21194929275.82</v>
      </c>
    </row>
    <row r="31" spans="1:27" ht="67.5" x14ac:dyDescent="0.25">
      <c r="A31" s="4" t="s">
        <v>33</v>
      </c>
      <c r="B31" s="5" t="s">
        <v>34</v>
      </c>
      <c r="C31" s="6" t="s">
        <v>103</v>
      </c>
      <c r="D31" s="4" t="s">
        <v>77</v>
      </c>
      <c r="E31" s="4" t="s">
        <v>78</v>
      </c>
      <c r="F31" s="4" t="s">
        <v>79</v>
      </c>
      <c r="G31" s="4" t="s">
        <v>104</v>
      </c>
      <c r="H31" s="4"/>
      <c r="I31" s="4"/>
      <c r="J31" s="4"/>
      <c r="K31" s="4"/>
      <c r="L31" s="4"/>
      <c r="M31" s="4" t="s">
        <v>38</v>
      </c>
      <c r="N31" s="4" t="s">
        <v>59</v>
      </c>
      <c r="O31" s="4" t="s">
        <v>40</v>
      </c>
      <c r="P31" s="5" t="s">
        <v>105</v>
      </c>
      <c r="Q31" s="7">
        <v>1000000000</v>
      </c>
      <c r="R31" s="7">
        <v>0</v>
      </c>
      <c r="S31" s="7">
        <v>0</v>
      </c>
      <c r="T31" s="7">
        <v>1000000000</v>
      </c>
      <c r="U31" s="7">
        <v>0</v>
      </c>
      <c r="V31" s="7">
        <v>999999900</v>
      </c>
      <c r="W31" s="7">
        <v>100</v>
      </c>
      <c r="X31" s="7">
        <v>999999900</v>
      </c>
      <c r="Y31" s="7">
        <v>979908568.88</v>
      </c>
      <c r="Z31" s="7">
        <v>979908568.88</v>
      </c>
      <c r="AA31" s="7">
        <v>979908568.88</v>
      </c>
    </row>
    <row r="32" spans="1:27" ht="45" x14ac:dyDescent="0.25">
      <c r="A32" s="4" t="s">
        <v>33</v>
      </c>
      <c r="B32" s="5" t="s">
        <v>34</v>
      </c>
      <c r="C32" s="6" t="s">
        <v>106</v>
      </c>
      <c r="D32" s="4" t="s">
        <v>77</v>
      </c>
      <c r="E32" s="4" t="s">
        <v>78</v>
      </c>
      <c r="F32" s="4" t="s">
        <v>79</v>
      </c>
      <c r="G32" s="4" t="s">
        <v>107</v>
      </c>
      <c r="H32" s="4"/>
      <c r="I32" s="4"/>
      <c r="J32" s="4"/>
      <c r="K32" s="4"/>
      <c r="L32" s="4"/>
      <c r="M32" s="4" t="s">
        <v>38</v>
      </c>
      <c r="N32" s="4" t="s">
        <v>59</v>
      </c>
      <c r="O32" s="4" t="s">
        <v>40</v>
      </c>
      <c r="P32" s="5" t="s">
        <v>108</v>
      </c>
      <c r="Q32" s="7">
        <v>2000000000</v>
      </c>
      <c r="R32" s="7">
        <v>0</v>
      </c>
      <c r="S32" s="7">
        <v>0</v>
      </c>
      <c r="T32" s="7">
        <v>2000000000</v>
      </c>
      <c r="U32" s="7">
        <v>0</v>
      </c>
      <c r="V32" s="7">
        <v>1999631524.8499999</v>
      </c>
      <c r="W32" s="7">
        <v>368475.15</v>
      </c>
      <c r="X32" s="7">
        <v>1999631524.8499999</v>
      </c>
      <c r="Y32" s="7">
        <v>1060245677.12</v>
      </c>
      <c r="Z32" s="7">
        <v>1060245677.12</v>
      </c>
      <c r="AA32" s="7">
        <v>1060245677.12</v>
      </c>
    </row>
    <row r="33" spans="1:27" ht="67.5" x14ac:dyDescent="0.25">
      <c r="A33" s="4" t="s">
        <v>33</v>
      </c>
      <c r="B33" s="5" t="s">
        <v>34</v>
      </c>
      <c r="C33" s="6" t="s">
        <v>109</v>
      </c>
      <c r="D33" s="4" t="s">
        <v>77</v>
      </c>
      <c r="E33" s="4" t="s">
        <v>78</v>
      </c>
      <c r="F33" s="4" t="s">
        <v>79</v>
      </c>
      <c r="G33" s="4" t="s">
        <v>110</v>
      </c>
      <c r="H33" s="4"/>
      <c r="I33" s="4"/>
      <c r="J33" s="4"/>
      <c r="K33" s="4"/>
      <c r="L33" s="4"/>
      <c r="M33" s="4" t="s">
        <v>38</v>
      </c>
      <c r="N33" s="4" t="s">
        <v>59</v>
      </c>
      <c r="O33" s="4" t="s">
        <v>40</v>
      </c>
      <c r="P33" s="5" t="s">
        <v>111</v>
      </c>
      <c r="Q33" s="7">
        <v>7500000000</v>
      </c>
      <c r="R33" s="7">
        <v>1600000000</v>
      </c>
      <c r="S33" s="7">
        <v>0</v>
      </c>
      <c r="T33" s="7">
        <v>9100000000</v>
      </c>
      <c r="U33" s="7">
        <v>0</v>
      </c>
      <c r="V33" s="7">
        <v>9094000000.0100002</v>
      </c>
      <c r="W33" s="7">
        <v>5999999.9900000002</v>
      </c>
      <c r="X33" s="7">
        <v>9094000000.0100002</v>
      </c>
      <c r="Y33" s="7">
        <v>4529249703.4700003</v>
      </c>
      <c r="Z33" s="7">
        <v>4529249703.4700003</v>
      </c>
      <c r="AA33" s="7">
        <v>4529249703.4700003</v>
      </c>
    </row>
    <row r="34" spans="1:27" ht="56.25" x14ac:dyDescent="0.25">
      <c r="A34" s="4" t="s">
        <v>33</v>
      </c>
      <c r="B34" s="5" t="s">
        <v>34</v>
      </c>
      <c r="C34" s="6" t="s">
        <v>112</v>
      </c>
      <c r="D34" s="4" t="s">
        <v>77</v>
      </c>
      <c r="E34" s="4" t="s">
        <v>78</v>
      </c>
      <c r="F34" s="4" t="s">
        <v>79</v>
      </c>
      <c r="G34" s="4" t="s">
        <v>113</v>
      </c>
      <c r="H34" s="4"/>
      <c r="I34" s="4"/>
      <c r="J34" s="4"/>
      <c r="K34" s="4"/>
      <c r="L34" s="4"/>
      <c r="M34" s="4" t="s">
        <v>38</v>
      </c>
      <c r="N34" s="4" t="s">
        <v>59</v>
      </c>
      <c r="O34" s="4" t="s">
        <v>40</v>
      </c>
      <c r="P34" s="5" t="s">
        <v>114</v>
      </c>
      <c r="Q34" s="7">
        <v>20000000000</v>
      </c>
      <c r="R34" s="7">
        <v>0</v>
      </c>
      <c r="S34" s="7">
        <v>0</v>
      </c>
      <c r="T34" s="7">
        <v>20000000000</v>
      </c>
      <c r="U34" s="7">
        <v>0</v>
      </c>
      <c r="V34" s="7">
        <v>19998698094.610001</v>
      </c>
      <c r="W34" s="7">
        <v>1301905.3899999999</v>
      </c>
      <c r="X34" s="7">
        <v>19998698094.610001</v>
      </c>
      <c r="Y34" s="7">
        <v>18650794574.049999</v>
      </c>
      <c r="Z34" s="7">
        <v>18650794574.049999</v>
      </c>
      <c r="AA34" s="7">
        <v>18650794574.049999</v>
      </c>
    </row>
    <row r="35" spans="1:27" ht="56.25" x14ac:dyDescent="0.25">
      <c r="A35" s="4" t="s">
        <v>33</v>
      </c>
      <c r="B35" s="5" t="s">
        <v>34</v>
      </c>
      <c r="C35" s="6" t="s">
        <v>115</v>
      </c>
      <c r="D35" s="4" t="s">
        <v>77</v>
      </c>
      <c r="E35" s="4" t="s">
        <v>78</v>
      </c>
      <c r="F35" s="4" t="s">
        <v>79</v>
      </c>
      <c r="G35" s="4" t="s">
        <v>116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38</v>
      </c>
      <c r="N35" s="4" t="s">
        <v>59</v>
      </c>
      <c r="O35" s="4" t="s">
        <v>40</v>
      </c>
      <c r="P35" s="5" t="s">
        <v>117</v>
      </c>
      <c r="Q35" s="7">
        <v>2000000000</v>
      </c>
      <c r="R35" s="7">
        <v>0</v>
      </c>
      <c r="S35" s="7">
        <v>0</v>
      </c>
      <c r="T35" s="7">
        <v>2000000000</v>
      </c>
      <c r="U35" s="7">
        <v>0</v>
      </c>
      <c r="V35" s="7">
        <v>2000000000</v>
      </c>
      <c r="W35" s="7">
        <v>0</v>
      </c>
      <c r="X35" s="7">
        <v>2000000000</v>
      </c>
      <c r="Y35" s="7">
        <v>1962416046.6400001</v>
      </c>
      <c r="Z35" s="7">
        <v>1962416046.6400001</v>
      </c>
      <c r="AA35" s="7">
        <v>1962416046.6400001</v>
      </c>
    </row>
    <row r="36" spans="1:27" ht="90" x14ac:dyDescent="0.25">
      <c r="A36" s="4" t="s">
        <v>33</v>
      </c>
      <c r="B36" s="5" t="s">
        <v>34</v>
      </c>
      <c r="C36" s="6" t="s">
        <v>118</v>
      </c>
      <c r="D36" s="4" t="s">
        <v>77</v>
      </c>
      <c r="E36" s="4" t="s">
        <v>119</v>
      </c>
      <c r="F36" s="4" t="s">
        <v>79</v>
      </c>
      <c r="G36" s="4" t="s">
        <v>120</v>
      </c>
      <c r="H36" s="4"/>
      <c r="I36" s="4"/>
      <c r="J36" s="4"/>
      <c r="K36" s="4"/>
      <c r="L36" s="4"/>
      <c r="M36" s="4" t="s">
        <v>38</v>
      </c>
      <c r="N36" s="4" t="s">
        <v>59</v>
      </c>
      <c r="O36" s="4" t="s">
        <v>40</v>
      </c>
      <c r="P36" s="5" t="s">
        <v>121</v>
      </c>
      <c r="Q36" s="7">
        <v>3000000000</v>
      </c>
      <c r="R36" s="7">
        <v>700000000</v>
      </c>
      <c r="S36" s="7">
        <v>0</v>
      </c>
      <c r="T36" s="7">
        <v>3700000000</v>
      </c>
      <c r="U36" s="7">
        <v>0</v>
      </c>
      <c r="V36" s="7">
        <v>3699909500</v>
      </c>
      <c r="W36" s="7">
        <v>90500</v>
      </c>
      <c r="X36" s="7">
        <v>3699909500</v>
      </c>
      <c r="Y36" s="7">
        <v>2757267361</v>
      </c>
      <c r="Z36" s="7">
        <v>2757267361</v>
      </c>
      <c r="AA36" s="7">
        <v>2757267361</v>
      </c>
    </row>
    <row r="37" spans="1:27" ht="67.5" x14ac:dyDescent="0.25">
      <c r="A37" s="4" t="s">
        <v>33</v>
      </c>
      <c r="B37" s="5" t="s">
        <v>34</v>
      </c>
      <c r="C37" s="6" t="s">
        <v>122</v>
      </c>
      <c r="D37" s="4" t="s">
        <v>77</v>
      </c>
      <c r="E37" s="4" t="s">
        <v>119</v>
      </c>
      <c r="F37" s="4" t="s">
        <v>79</v>
      </c>
      <c r="G37" s="4" t="s">
        <v>123</v>
      </c>
      <c r="H37" s="4"/>
      <c r="I37" s="4"/>
      <c r="J37" s="4"/>
      <c r="K37" s="4"/>
      <c r="L37" s="4"/>
      <c r="M37" s="4" t="s">
        <v>38</v>
      </c>
      <c r="N37" s="4" t="s">
        <v>59</v>
      </c>
      <c r="O37" s="4" t="s">
        <v>40</v>
      </c>
      <c r="P37" s="5" t="s">
        <v>124</v>
      </c>
      <c r="Q37" s="7">
        <v>2000000000</v>
      </c>
      <c r="R37" s="7">
        <v>0</v>
      </c>
      <c r="S37" s="7">
        <v>0</v>
      </c>
      <c r="T37" s="7">
        <v>2000000000</v>
      </c>
      <c r="U37" s="7">
        <v>0</v>
      </c>
      <c r="V37" s="7">
        <v>1947628049.0999999</v>
      </c>
      <c r="W37" s="7">
        <v>52371950.899999999</v>
      </c>
      <c r="X37" s="7">
        <v>1947628049.0999999</v>
      </c>
      <c r="Y37" s="7">
        <v>1947628049.0999999</v>
      </c>
      <c r="Z37" s="7">
        <v>1947628049.0999999</v>
      </c>
      <c r="AA37" s="7">
        <v>1947628049.0999999</v>
      </c>
    </row>
    <row r="38" spans="1:27" x14ac:dyDescent="0.25">
      <c r="A38" s="4" t="s">
        <v>1</v>
      </c>
      <c r="B38" s="5" t="s">
        <v>1</v>
      </c>
      <c r="C38" s="6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5" t="s">
        <v>1</v>
      </c>
      <c r="Q38" s="7">
        <v>2054875384028</v>
      </c>
      <c r="R38" s="7">
        <v>213200014610</v>
      </c>
      <c r="S38" s="7">
        <v>320253835963</v>
      </c>
      <c r="T38" s="7">
        <v>1947821562675</v>
      </c>
      <c r="U38" s="7">
        <v>0</v>
      </c>
      <c r="V38" s="7">
        <v>1945048497103.52</v>
      </c>
      <c r="W38" s="7">
        <v>2773065571.4799099</v>
      </c>
      <c r="X38" s="7">
        <v>1945048497103.52</v>
      </c>
      <c r="Y38" s="7">
        <v>1792141195643.7</v>
      </c>
      <c r="Z38" s="7">
        <v>1791016958281.98</v>
      </c>
      <c r="AA38" s="7">
        <v>1791016958281.98</v>
      </c>
    </row>
    <row r="39" spans="1:27" x14ac:dyDescent="0.25">
      <c r="A39" s="4" t="s">
        <v>1</v>
      </c>
      <c r="B39" s="8" t="s">
        <v>1</v>
      </c>
      <c r="C39" s="6" t="s">
        <v>1</v>
      </c>
      <c r="D39" s="4" t="s">
        <v>1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4" t="s">
        <v>1</v>
      </c>
      <c r="N39" s="4" t="s">
        <v>1</v>
      </c>
      <c r="O39" s="4" t="s">
        <v>1</v>
      </c>
      <c r="P39" s="5" t="s">
        <v>1</v>
      </c>
      <c r="Q39" s="9" t="s">
        <v>1</v>
      </c>
      <c r="R39" s="9" t="s">
        <v>1</v>
      </c>
      <c r="S39" s="9" t="s">
        <v>1</v>
      </c>
      <c r="T39" s="9" t="s">
        <v>1</v>
      </c>
      <c r="U39" s="9" t="s">
        <v>1</v>
      </c>
      <c r="V39" s="9" t="s">
        <v>1</v>
      </c>
      <c r="W39" s="9" t="s">
        <v>1</v>
      </c>
      <c r="X39" s="9" t="s">
        <v>1</v>
      </c>
      <c r="Y39" s="9" t="s">
        <v>1</v>
      </c>
      <c r="Z39" s="9" t="s">
        <v>1</v>
      </c>
      <c r="AA39" s="9" t="s">
        <v>1</v>
      </c>
    </row>
    <row r="40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009C-38FE-4C33-97C7-163604E5AF46}">
  <dimension ref="A1:AA153"/>
  <sheetViews>
    <sheetView showGridLines="0" tabSelected="1" workbookViewId="0">
      <selection activeCell="H18" sqref="H18"/>
    </sheetView>
  </sheetViews>
  <sheetFormatPr baseColWidth="10" defaultRowHeight="15" x14ac:dyDescent="0.25"/>
  <cols>
    <col min="1" max="1" width="13.42578125" style="82" customWidth="1"/>
    <col min="2" max="2" width="27" style="82" customWidth="1"/>
    <col min="3" max="3" width="21.5703125" style="82" customWidth="1"/>
    <col min="4" max="11" width="5.42578125" style="82" customWidth="1"/>
    <col min="12" max="12" width="7" style="82" customWidth="1"/>
    <col min="13" max="13" width="9.5703125" style="82" customWidth="1"/>
    <col min="14" max="14" width="8" style="82" customWidth="1"/>
    <col min="15" max="15" width="9.5703125" style="82" customWidth="1"/>
    <col min="16" max="16" width="27.5703125" style="82" customWidth="1"/>
    <col min="17" max="27" width="18.85546875" style="82" customWidth="1"/>
    <col min="28" max="28" width="0" style="82" hidden="1" customWidth="1"/>
    <col min="29" max="29" width="6.42578125" style="82" customWidth="1"/>
    <col min="30" max="16384" width="11.42578125" style="82"/>
  </cols>
  <sheetData>
    <row r="1" spans="1:27" x14ac:dyDescent="0.25">
      <c r="A1" s="80" t="s">
        <v>0</v>
      </c>
      <c r="B1" s="80">
        <v>2021</v>
      </c>
      <c r="C1" s="81" t="s">
        <v>1</v>
      </c>
      <c r="D1" s="81" t="s">
        <v>1</v>
      </c>
      <c r="E1" s="81" t="s">
        <v>1</v>
      </c>
      <c r="F1" s="81" t="s">
        <v>1</v>
      </c>
      <c r="G1" s="81" t="s">
        <v>1</v>
      </c>
      <c r="H1" s="81" t="s">
        <v>1</v>
      </c>
      <c r="I1" s="81" t="s">
        <v>1</v>
      </c>
      <c r="J1" s="81" t="s">
        <v>1</v>
      </c>
      <c r="K1" s="81" t="s">
        <v>1</v>
      </c>
      <c r="L1" s="81" t="s">
        <v>1</v>
      </c>
      <c r="M1" s="81" t="s">
        <v>1</v>
      </c>
      <c r="N1" s="81" t="s">
        <v>1</v>
      </c>
      <c r="O1" s="81" t="s">
        <v>1</v>
      </c>
      <c r="P1" s="81" t="s">
        <v>1</v>
      </c>
      <c r="Q1" s="81" t="s">
        <v>1</v>
      </c>
      <c r="R1" s="81" t="s">
        <v>1</v>
      </c>
      <c r="S1" s="81" t="s">
        <v>1</v>
      </c>
      <c r="T1" s="81" t="s">
        <v>1</v>
      </c>
      <c r="U1" s="81" t="s">
        <v>1</v>
      </c>
      <c r="V1" s="81" t="s">
        <v>1</v>
      </c>
      <c r="W1" s="81" t="s">
        <v>1</v>
      </c>
      <c r="X1" s="81" t="s">
        <v>1</v>
      </c>
      <c r="Y1" s="81" t="s">
        <v>1</v>
      </c>
      <c r="Z1" s="81" t="s">
        <v>1</v>
      </c>
      <c r="AA1" s="81" t="s">
        <v>1</v>
      </c>
    </row>
    <row r="2" spans="1:27" x14ac:dyDescent="0.25">
      <c r="A2" s="80" t="s">
        <v>2</v>
      </c>
      <c r="B2" s="80" t="s">
        <v>3</v>
      </c>
      <c r="C2" s="81" t="s">
        <v>1</v>
      </c>
      <c r="D2" s="81" t="s">
        <v>1</v>
      </c>
      <c r="E2" s="81" t="s">
        <v>1</v>
      </c>
      <c r="F2" s="81" t="s">
        <v>1</v>
      </c>
      <c r="G2" s="81" t="s">
        <v>1</v>
      </c>
      <c r="H2" s="81" t="s">
        <v>1</v>
      </c>
      <c r="I2" s="81" t="s">
        <v>1</v>
      </c>
      <c r="J2" s="81" t="s">
        <v>1</v>
      </c>
      <c r="K2" s="81" t="s">
        <v>1</v>
      </c>
      <c r="L2" s="81" t="s">
        <v>1</v>
      </c>
      <c r="M2" s="81" t="s">
        <v>1</v>
      </c>
      <c r="N2" s="81" t="s">
        <v>1</v>
      </c>
      <c r="O2" s="81" t="s">
        <v>1</v>
      </c>
      <c r="P2" s="81" t="s">
        <v>1</v>
      </c>
      <c r="Q2" s="81" t="s">
        <v>1</v>
      </c>
      <c r="R2" s="81" t="s">
        <v>1</v>
      </c>
      <c r="S2" s="81" t="s">
        <v>1</v>
      </c>
      <c r="T2" s="81" t="s">
        <v>1</v>
      </c>
      <c r="U2" s="81" t="s">
        <v>1</v>
      </c>
      <c r="V2" s="81" t="s">
        <v>1</v>
      </c>
      <c r="W2" s="81" t="s">
        <v>1</v>
      </c>
      <c r="X2" s="81" t="s">
        <v>1</v>
      </c>
      <c r="Y2" s="81" t="s">
        <v>1</v>
      </c>
      <c r="Z2" s="81" t="s">
        <v>1</v>
      </c>
      <c r="AA2" s="81" t="s">
        <v>1</v>
      </c>
    </row>
    <row r="3" spans="1:27" x14ac:dyDescent="0.25">
      <c r="A3" s="80" t="s">
        <v>4</v>
      </c>
      <c r="B3" s="80" t="s">
        <v>5</v>
      </c>
      <c r="C3" s="81" t="s">
        <v>1</v>
      </c>
      <c r="D3" s="81" t="s">
        <v>1</v>
      </c>
      <c r="E3" s="81" t="s">
        <v>1</v>
      </c>
      <c r="F3" s="81" t="s">
        <v>1</v>
      </c>
      <c r="G3" s="81" t="s">
        <v>1</v>
      </c>
      <c r="H3" s="81" t="s">
        <v>1</v>
      </c>
      <c r="I3" s="81" t="s">
        <v>1</v>
      </c>
      <c r="J3" s="81" t="s">
        <v>1</v>
      </c>
      <c r="K3" s="81" t="s">
        <v>1</v>
      </c>
      <c r="L3" s="81" t="s">
        <v>1</v>
      </c>
      <c r="M3" s="81" t="s">
        <v>1</v>
      </c>
      <c r="N3" s="81" t="s">
        <v>1</v>
      </c>
      <c r="O3" s="81" t="s">
        <v>1</v>
      </c>
      <c r="P3" s="81" t="s">
        <v>1</v>
      </c>
      <c r="Q3" s="81" t="s">
        <v>1</v>
      </c>
      <c r="R3" s="81" t="s">
        <v>1</v>
      </c>
      <c r="S3" s="81" t="s">
        <v>1</v>
      </c>
      <c r="T3" s="81" t="s">
        <v>1</v>
      </c>
      <c r="U3" s="81" t="s">
        <v>1</v>
      </c>
      <c r="V3" s="81" t="s">
        <v>1</v>
      </c>
      <c r="W3" s="81" t="s">
        <v>1</v>
      </c>
      <c r="X3" s="81" t="s">
        <v>1</v>
      </c>
      <c r="Y3" s="81" t="s">
        <v>1</v>
      </c>
      <c r="Z3" s="81" t="s">
        <v>1</v>
      </c>
      <c r="AA3" s="81" t="s">
        <v>1</v>
      </c>
    </row>
    <row r="4" spans="1:27" ht="24" x14ac:dyDescent="0.25">
      <c r="A4" s="80" t="s">
        <v>6</v>
      </c>
      <c r="B4" s="80" t="s">
        <v>7</v>
      </c>
      <c r="C4" s="80" t="s">
        <v>8</v>
      </c>
      <c r="D4" s="80" t="s">
        <v>9</v>
      </c>
      <c r="E4" s="80" t="s">
        <v>10</v>
      </c>
      <c r="F4" s="80" t="s">
        <v>11</v>
      </c>
      <c r="G4" s="80" t="s">
        <v>12</v>
      </c>
      <c r="H4" s="80" t="s">
        <v>13</v>
      </c>
      <c r="I4" s="80" t="s">
        <v>14</v>
      </c>
      <c r="J4" s="80" t="s">
        <v>15</v>
      </c>
      <c r="K4" s="80" t="s">
        <v>16</v>
      </c>
      <c r="L4" s="80" t="s">
        <v>17</v>
      </c>
      <c r="M4" s="80" t="s">
        <v>18</v>
      </c>
      <c r="N4" s="80" t="s">
        <v>19</v>
      </c>
      <c r="O4" s="80" t="s">
        <v>20</v>
      </c>
      <c r="P4" s="80" t="s">
        <v>21</v>
      </c>
      <c r="Q4" s="80" t="s">
        <v>22</v>
      </c>
      <c r="R4" s="80" t="s">
        <v>23</v>
      </c>
      <c r="S4" s="80" t="s">
        <v>24</v>
      </c>
      <c r="T4" s="80" t="s">
        <v>25</v>
      </c>
      <c r="U4" s="80" t="s">
        <v>26</v>
      </c>
      <c r="V4" s="80" t="s">
        <v>27</v>
      </c>
      <c r="W4" s="80" t="s">
        <v>28</v>
      </c>
      <c r="X4" s="80" t="s">
        <v>29</v>
      </c>
      <c r="Y4" s="80" t="s">
        <v>30</v>
      </c>
      <c r="Z4" s="80" t="s">
        <v>31</v>
      </c>
      <c r="AA4" s="80" t="s">
        <v>32</v>
      </c>
    </row>
    <row r="5" spans="1:27" x14ac:dyDescent="0.25">
      <c r="A5" s="83" t="s">
        <v>158</v>
      </c>
      <c r="B5" s="84" t="s">
        <v>157</v>
      </c>
      <c r="C5" s="85" t="s">
        <v>35</v>
      </c>
      <c r="D5" s="83" t="s">
        <v>36</v>
      </c>
      <c r="E5" s="83" t="s">
        <v>37</v>
      </c>
      <c r="F5" s="83" t="s">
        <v>37</v>
      </c>
      <c r="G5" s="83" t="s">
        <v>37</v>
      </c>
      <c r="H5" s="83"/>
      <c r="I5" s="83"/>
      <c r="J5" s="83"/>
      <c r="K5" s="83"/>
      <c r="L5" s="83"/>
      <c r="M5" s="83" t="s">
        <v>38</v>
      </c>
      <c r="N5" s="83" t="s">
        <v>39</v>
      </c>
      <c r="O5" s="83" t="s">
        <v>40</v>
      </c>
      <c r="P5" s="84" t="s">
        <v>41</v>
      </c>
      <c r="Q5" s="86">
        <v>378262000000</v>
      </c>
      <c r="R5" s="86">
        <v>70498196980.5</v>
      </c>
      <c r="S5" s="86">
        <v>206995495299</v>
      </c>
      <c r="T5" s="86">
        <v>241764701681.5</v>
      </c>
      <c r="U5" s="86">
        <v>0</v>
      </c>
      <c r="V5" s="86">
        <v>240912662897.89001</v>
      </c>
      <c r="W5" s="86">
        <v>852038783.61000001</v>
      </c>
      <c r="X5" s="86">
        <v>240912662897.89001</v>
      </c>
      <c r="Y5" s="86">
        <v>240912662897.89001</v>
      </c>
      <c r="Z5" s="86">
        <v>240912662897.89001</v>
      </c>
      <c r="AA5" s="86">
        <v>240912662897.89001</v>
      </c>
    </row>
    <row r="6" spans="1:27" ht="22.5" x14ac:dyDescent="0.25">
      <c r="A6" s="83" t="s">
        <v>158</v>
      </c>
      <c r="B6" s="84" t="s">
        <v>157</v>
      </c>
      <c r="C6" s="85" t="s">
        <v>42</v>
      </c>
      <c r="D6" s="83" t="s">
        <v>36</v>
      </c>
      <c r="E6" s="83" t="s">
        <v>37</v>
      </c>
      <c r="F6" s="83" t="s">
        <v>37</v>
      </c>
      <c r="G6" s="83" t="s">
        <v>43</v>
      </c>
      <c r="H6" s="83"/>
      <c r="I6" s="83"/>
      <c r="J6" s="83"/>
      <c r="K6" s="83"/>
      <c r="L6" s="83"/>
      <c r="M6" s="83" t="s">
        <v>38</v>
      </c>
      <c r="N6" s="83" t="s">
        <v>39</v>
      </c>
      <c r="O6" s="83" t="s">
        <v>40</v>
      </c>
      <c r="P6" s="84" t="s">
        <v>44</v>
      </c>
      <c r="Q6" s="86">
        <v>86761000000</v>
      </c>
      <c r="R6" s="86">
        <v>4437075885</v>
      </c>
      <c r="S6" s="86">
        <v>2447951618</v>
      </c>
      <c r="T6" s="86">
        <v>88750124267</v>
      </c>
      <c r="U6" s="86">
        <v>0</v>
      </c>
      <c r="V6" s="86">
        <v>88740449367.690002</v>
      </c>
      <c r="W6" s="86">
        <v>9674899.3100000005</v>
      </c>
      <c r="X6" s="86">
        <v>88740449367.690002</v>
      </c>
      <c r="Y6" s="86">
        <v>88740449367.690002</v>
      </c>
      <c r="Z6" s="86">
        <v>88740449367.690002</v>
      </c>
      <c r="AA6" s="86">
        <v>88740449367.690002</v>
      </c>
    </row>
    <row r="7" spans="1:27" ht="33.75" x14ac:dyDescent="0.25">
      <c r="A7" s="83" t="s">
        <v>158</v>
      </c>
      <c r="B7" s="84" t="s">
        <v>157</v>
      </c>
      <c r="C7" s="85" t="s">
        <v>45</v>
      </c>
      <c r="D7" s="83" t="s">
        <v>36</v>
      </c>
      <c r="E7" s="83" t="s">
        <v>37</v>
      </c>
      <c r="F7" s="83" t="s">
        <v>37</v>
      </c>
      <c r="G7" s="83" t="s">
        <v>46</v>
      </c>
      <c r="H7" s="83"/>
      <c r="I7" s="83"/>
      <c r="J7" s="83"/>
      <c r="K7" s="83"/>
      <c r="L7" s="83"/>
      <c r="M7" s="83" t="s">
        <v>38</v>
      </c>
      <c r="N7" s="83" t="s">
        <v>39</v>
      </c>
      <c r="O7" s="83" t="s">
        <v>40</v>
      </c>
      <c r="P7" s="84" t="s">
        <v>47</v>
      </c>
      <c r="Q7" s="86">
        <v>167271000000</v>
      </c>
      <c r="R7" s="86">
        <v>27443759306.900002</v>
      </c>
      <c r="S7" s="86">
        <v>111158103369</v>
      </c>
      <c r="T7" s="86">
        <v>83556655937.899994</v>
      </c>
      <c r="U7" s="86">
        <v>0</v>
      </c>
      <c r="V7" s="86">
        <v>83417089944.179993</v>
      </c>
      <c r="W7" s="86">
        <v>139565993.72</v>
      </c>
      <c r="X7" s="86">
        <v>83417089944.179993</v>
      </c>
      <c r="Y7" s="86">
        <v>83336421341.179993</v>
      </c>
      <c r="Z7" s="86">
        <v>83336421341.179993</v>
      </c>
      <c r="AA7" s="86">
        <v>83336421341.179993</v>
      </c>
    </row>
    <row r="8" spans="1:27" x14ac:dyDescent="0.25">
      <c r="A8" s="83" t="s">
        <v>158</v>
      </c>
      <c r="B8" s="84" t="s">
        <v>157</v>
      </c>
      <c r="C8" s="85" t="s">
        <v>51</v>
      </c>
      <c r="D8" s="83" t="s">
        <v>36</v>
      </c>
      <c r="E8" s="83" t="s">
        <v>37</v>
      </c>
      <c r="F8" s="83" t="s">
        <v>43</v>
      </c>
      <c r="G8" s="83" t="s">
        <v>37</v>
      </c>
      <c r="H8" s="83"/>
      <c r="I8" s="83"/>
      <c r="J8" s="83"/>
      <c r="K8" s="83"/>
      <c r="L8" s="83"/>
      <c r="M8" s="83" t="s">
        <v>38</v>
      </c>
      <c r="N8" s="83" t="s">
        <v>52</v>
      </c>
      <c r="O8" s="83" t="s">
        <v>53</v>
      </c>
      <c r="P8" s="84" t="s">
        <v>41</v>
      </c>
      <c r="Q8" s="86">
        <v>600871066</v>
      </c>
      <c r="R8" s="86">
        <v>303700945.23000002</v>
      </c>
      <c r="S8" s="86">
        <v>311008720</v>
      </c>
      <c r="T8" s="86">
        <v>593563291.23000002</v>
      </c>
      <c r="U8" s="86">
        <v>0</v>
      </c>
      <c r="V8" s="86">
        <v>347412840</v>
      </c>
      <c r="W8" s="86">
        <v>246150451.22999999</v>
      </c>
      <c r="X8" s="86">
        <v>347412840</v>
      </c>
      <c r="Y8" s="86">
        <v>347412840</v>
      </c>
      <c r="Z8" s="86">
        <v>347412840</v>
      </c>
      <c r="AA8" s="86">
        <v>347412840</v>
      </c>
    </row>
    <row r="9" spans="1:27" ht="22.5" x14ac:dyDescent="0.25">
      <c r="A9" s="83" t="s">
        <v>158</v>
      </c>
      <c r="B9" s="84" t="s">
        <v>157</v>
      </c>
      <c r="C9" s="85" t="s">
        <v>54</v>
      </c>
      <c r="D9" s="83" t="s">
        <v>36</v>
      </c>
      <c r="E9" s="83" t="s">
        <v>37</v>
      </c>
      <c r="F9" s="83" t="s">
        <v>43</v>
      </c>
      <c r="G9" s="83" t="s">
        <v>43</v>
      </c>
      <c r="H9" s="83"/>
      <c r="I9" s="83"/>
      <c r="J9" s="83"/>
      <c r="K9" s="83"/>
      <c r="L9" s="83"/>
      <c r="M9" s="83" t="s">
        <v>38</v>
      </c>
      <c r="N9" s="83" t="s">
        <v>52</v>
      </c>
      <c r="O9" s="83" t="s">
        <v>53</v>
      </c>
      <c r="P9" s="84" t="s">
        <v>44</v>
      </c>
      <c r="Q9" s="86">
        <v>234360326</v>
      </c>
      <c r="R9" s="86">
        <v>126162871</v>
      </c>
      <c r="S9" s="86">
        <v>148706873</v>
      </c>
      <c r="T9" s="86">
        <v>211816324</v>
      </c>
      <c r="U9" s="86">
        <v>0</v>
      </c>
      <c r="V9" s="86">
        <v>117717860</v>
      </c>
      <c r="W9" s="86">
        <v>94098464</v>
      </c>
      <c r="X9" s="86">
        <v>117717860</v>
      </c>
      <c r="Y9" s="86">
        <v>117717860</v>
      </c>
      <c r="Z9" s="86">
        <v>117717860</v>
      </c>
      <c r="AA9" s="86">
        <v>117717860</v>
      </c>
    </row>
    <row r="10" spans="1:27" ht="22.5" x14ac:dyDescent="0.25">
      <c r="A10" s="83" t="s">
        <v>158</v>
      </c>
      <c r="B10" s="84" t="s">
        <v>157</v>
      </c>
      <c r="C10" s="85" t="s">
        <v>55</v>
      </c>
      <c r="D10" s="83" t="s">
        <v>36</v>
      </c>
      <c r="E10" s="83" t="s">
        <v>43</v>
      </c>
      <c r="F10" s="83" t="s">
        <v>37</v>
      </c>
      <c r="G10" s="83"/>
      <c r="H10" s="83"/>
      <c r="I10" s="83"/>
      <c r="J10" s="83"/>
      <c r="K10" s="83"/>
      <c r="L10" s="83"/>
      <c r="M10" s="83" t="s">
        <v>38</v>
      </c>
      <c r="N10" s="83" t="s">
        <v>39</v>
      </c>
      <c r="O10" s="83" t="s">
        <v>40</v>
      </c>
      <c r="P10" s="84" t="s">
        <v>56</v>
      </c>
      <c r="Q10" s="86">
        <v>14017327676</v>
      </c>
      <c r="R10" s="86">
        <v>28290139490.599998</v>
      </c>
      <c r="S10" s="86">
        <v>18507032736.34</v>
      </c>
      <c r="T10" s="86">
        <v>23800434430.259998</v>
      </c>
      <c r="U10" s="86">
        <v>0</v>
      </c>
      <c r="V10" s="86">
        <v>23669914038.389999</v>
      </c>
      <c r="W10" s="86">
        <v>130520391.87</v>
      </c>
      <c r="X10" s="86">
        <v>23669914038.389999</v>
      </c>
      <c r="Y10" s="86">
        <v>16553677789.799999</v>
      </c>
      <c r="Z10" s="86">
        <v>16553677789.799999</v>
      </c>
      <c r="AA10" s="86">
        <v>16553677789.799999</v>
      </c>
    </row>
    <row r="11" spans="1:27" ht="22.5" x14ac:dyDescent="0.25">
      <c r="A11" s="83" t="s">
        <v>158</v>
      </c>
      <c r="B11" s="84" t="s">
        <v>157</v>
      </c>
      <c r="C11" s="85" t="s">
        <v>55</v>
      </c>
      <c r="D11" s="83" t="s">
        <v>36</v>
      </c>
      <c r="E11" s="83" t="s">
        <v>43</v>
      </c>
      <c r="F11" s="83" t="s">
        <v>37</v>
      </c>
      <c r="G11" s="83"/>
      <c r="H11" s="83"/>
      <c r="I11" s="83"/>
      <c r="J11" s="83"/>
      <c r="K11" s="83"/>
      <c r="L11" s="83"/>
      <c r="M11" s="83" t="s">
        <v>38</v>
      </c>
      <c r="N11" s="83" t="s">
        <v>52</v>
      </c>
      <c r="O11" s="83" t="s">
        <v>53</v>
      </c>
      <c r="P11" s="84" t="s">
        <v>56</v>
      </c>
      <c r="Q11" s="86">
        <v>775199015</v>
      </c>
      <c r="R11" s="86">
        <v>5024458673.0200005</v>
      </c>
      <c r="S11" s="86">
        <v>2544183208.6599998</v>
      </c>
      <c r="T11" s="86">
        <v>3255474479.3600001</v>
      </c>
      <c r="U11" s="86">
        <v>0</v>
      </c>
      <c r="V11" s="86">
        <v>3101897652.7800002</v>
      </c>
      <c r="W11" s="86">
        <v>153576826.58000001</v>
      </c>
      <c r="X11" s="86">
        <v>3101897652.7800002</v>
      </c>
      <c r="Y11" s="86">
        <v>1527906727.9400001</v>
      </c>
      <c r="Z11" s="86">
        <v>1485643877.9400001</v>
      </c>
      <c r="AA11" s="86">
        <v>1485643877.9400001</v>
      </c>
    </row>
    <row r="12" spans="1:27" ht="22.5" x14ac:dyDescent="0.25">
      <c r="A12" s="83" t="s">
        <v>158</v>
      </c>
      <c r="B12" s="84" t="s">
        <v>157</v>
      </c>
      <c r="C12" s="85" t="s">
        <v>57</v>
      </c>
      <c r="D12" s="83" t="s">
        <v>36</v>
      </c>
      <c r="E12" s="83" t="s">
        <v>43</v>
      </c>
      <c r="F12" s="83" t="s">
        <v>43</v>
      </c>
      <c r="G12" s="83"/>
      <c r="H12" s="83"/>
      <c r="I12" s="83"/>
      <c r="J12" s="83"/>
      <c r="K12" s="83"/>
      <c r="L12" s="83"/>
      <c r="M12" s="83" t="s">
        <v>38</v>
      </c>
      <c r="N12" s="83" t="s">
        <v>39</v>
      </c>
      <c r="O12" s="83" t="s">
        <v>40</v>
      </c>
      <c r="P12" s="84" t="s">
        <v>58</v>
      </c>
      <c r="Q12" s="86">
        <v>262262600980</v>
      </c>
      <c r="R12" s="86">
        <v>194165951526.42001</v>
      </c>
      <c r="S12" s="86">
        <v>129371672147.36</v>
      </c>
      <c r="T12" s="86">
        <v>327056880359.06</v>
      </c>
      <c r="U12" s="86">
        <v>0</v>
      </c>
      <c r="V12" s="86">
        <v>326977587283.84998</v>
      </c>
      <c r="W12" s="86">
        <v>79293075.209999993</v>
      </c>
      <c r="X12" s="86">
        <v>326977587283.84998</v>
      </c>
      <c r="Y12" s="86">
        <v>287797456429.81</v>
      </c>
      <c r="Z12" s="86">
        <v>287797456429.81</v>
      </c>
      <c r="AA12" s="86">
        <v>287797456429.81</v>
      </c>
    </row>
    <row r="13" spans="1:27" ht="22.5" x14ac:dyDescent="0.25">
      <c r="A13" s="83" t="s">
        <v>158</v>
      </c>
      <c r="B13" s="84" t="s">
        <v>157</v>
      </c>
      <c r="C13" s="85" t="s">
        <v>57</v>
      </c>
      <c r="D13" s="83" t="s">
        <v>36</v>
      </c>
      <c r="E13" s="83" t="s">
        <v>43</v>
      </c>
      <c r="F13" s="83" t="s">
        <v>43</v>
      </c>
      <c r="G13" s="83"/>
      <c r="H13" s="83"/>
      <c r="I13" s="83"/>
      <c r="J13" s="83"/>
      <c r="K13" s="83"/>
      <c r="L13" s="83"/>
      <c r="M13" s="83" t="s">
        <v>38</v>
      </c>
      <c r="N13" s="83" t="s">
        <v>59</v>
      </c>
      <c r="O13" s="83" t="s">
        <v>53</v>
      </c>
      <c r="P13" s="84" t="s">
        <v>58</v>
      </c>
      <c r="Q13" s="86">
        <v>1672384028</v>
      </c>
      <c r="R13" s="86">
        <v>0</v>
      </c>
      <c r="S13" s="86">
        <v>0</v>
      </c>
      <c r="T13" s="86">
        <v>1672384028</v>
      </c>
      <c r="U13" s="86">
        <v>0</v>
      </c>
      <c r="V13" s="86">
        <v>1672384028</v>
      </c>
      <c r="W13" s="86">
        <v>0</v>
      </c>
      <c r="X13" s="86">
        <v>1672384028</v>
      </c>
      <c r="Y13" s="86">
        <v>1672384028</v>
      </c>
      <c r="Z13" s="86">
        <v>1672384028</v>
      </c>
      <c r="AA13" s="86">
        <v>1672384028</v>
      </c>
    </row>
    <row r="14" spans="1:27" ht="22.5" x14ac:dyDescent="0.25">
      <c r="A14" s="83" t="s">
        <v>158</v>
      </c>
      <c r="B14" s="84" t="s">
        <v>157</v>
      </c>
      <c r="C14" s="85" t="s">
        <v>57</v>
      </c>
      <c r="D14" s="83" t="s">
        <v>36</v>
      </c>
      <c r="E14" s="83" t="s">
        <v>43</v>
      </c>
      <c r="F14" s="83" t="s">
        <v>43</v>
      </c>
      <c r="G14" s="83"/>
      <c r="H14" s="83"/>
      <c r="I14" s="83"/>
      <c r="J14" s="83"/>
      <c r="K14" s="83"/>
      <c r="L14" s="83"/>
      <c r="M14" s="83" t="s">
        <v>38</v>
      </c>
      <c r="N14" s="83" t="s">
        <v>52</v>
      </c>
      <c r="O14" s="83" t="s">
        <v>53</v>
      </c>
      <c r="P14" s="84" t="s">
        <v>58</v>
      </c>
      <c r="Q14" s="86">
        <v>14950605296</v>
      </c>
      <c r="R14" s="86">
        <v>23645717402.860001</v>
      </c>
      <c r="S14" s="86">
        <v>14521206417.09</v>
      </c>
      <c r="T14" s="86">
        <v>24075116281.77</v>
      </c>
      <c r="U14" s="86">
        <v>0</v>
      </c>
      <c r="V14" s="86">
        <v>23639979605.240002</v>
      </c>
      <c r="W14" s="86">
        <v>435136676.52999997</v>
      </c>
      <c r="X14" s="86">
        <v>23639979605.240002</v>
      </c>
      <c r="Y14" s="86">
        <v>18543065465.580002</v>
      </c>
      <c r="Z14" s="86">
        <v>17757814795.73</v>
      </c>
      <c r="AA14" s="86">
        <v>17757814795.73</v>
      </c>
    </row>
    <row r="15" spans="1:27" ht="33.75" x14ac:dyDescent="0.25">
      <c r="A15" s="83" t="s">
        <v>158</v>
      </c>
      <c r="B15" s="84" t="s">
        <v>157</v>
      </c>
      <c r="C15" s="85" t="s">
        <v>60</v>
      </c>
      <c r="D15" s="83" t="s">
        <v>36</v>
      </c>
      <c r="E15" s="83" t="s">
        <v>46</v>
      </c>
      <c r="F15" s="83" t="s">
        <v>49</v>
      </c>
      <c r="G15" s="83" t="s">
        <v>43</v>
      </c>
      <c r="H15" s="83" t="s">
        <v>61</v>
      </c>
      <c r="I15" s="83"/>
      <c r="J15" s="83"/>
      <c r="K15" s="83"/>
      <c r="L15" s="83"/>
      <c r="M15" s="83" t="s">
        <v>38</v>
      </c>
      <c r="N15" s="83" t="s">
        <v>39</v>
      </c>
      <c r="O15" s="83" t="s">
        <v>40</v>
      </c>
      <c r="P15" s="84" t="s">
        <v>62</v>
      </c>
      <c r="Q15" s="86">
        <v>697000000</v>
      </c>
      <c r="R15" s="86">
        <v>0</v>
      </c>
      <c r="S15" s="86">
        <v>697000000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</row>
    <row r="16" spans="1:27" ht="33.75" x14ac:dyDescent="0.25">
      <c r="A16" s="83" t="s">
        <v>158</v>
      </c>
      <c r="B16" s="84" t="s">
        <v>157</v>
      </c>
      <c r="C16" s="85" t="s">
        <v>63</v>
      </c>
      <c r="D16" s="83" t="s">
        <v>36</v>
      </c>
      <c r="E16" s="83" t="s">
        <v>46</v>
      </c>
      <c r="F16" s="83" t="s">
        <v>49</v>
      </c>
      <c r="G16" s="83" t="s">
        <v>43</v>
      </c>
      <c r="H16" s="83" t="s">
        <v>64</v>
      </c>
      <c r="I16" s="83"/>
      <c r="J16" s="83"/>
      <c r="K16" s="83"/>
      <c r="L16" s="83"/>
      <c r="M16" s="83" t="s">
        <v>38</v>
      </c>
      <c r="N16" s="83" t="s">
        <v>39</v>
      </c>
      <c r="O16" s="83" t="s">
        <v>40</v>
      </c>
      <c r="P16" s="84" t="s">
        <v>65</v>
      </c>
      <c r="Q16" s="86">
        <v>10659000000</v>
      </c>
      <c r="R16" s="86">
        <v>2031764334</v>
      </c>
      <c r="S16" s="86">
        <v>0</v>
      </c>
      <c r="T16" s="86">
        <v>12690764334</v>
      </c>
      <c r="U16" s="86">
        <v>0</v>
      </c>
      <c r="V16" s="86">
        <v>12690234305.969999</v>
      </c>
      <c r="W16" s="86">
        <v>530028.03</v>
      </c>
      <c r="X16" s="86">
        <v>12690234305.969999</v>
      </c>
      <c r="Y16" s="86">
        <v>12690234305.969999</v>
      </c>
      <c r="Z16" s="86">
        <v>12690234305.969999</v>
      </c>
      <c r="AA16" s="86">
        <v>12690234305.969999</v>
      </c>
    </row>
    <row r="17" spans="1:27" x14ac:dyDescent="0.25">
      <c r="A17" s="83" t="s">
        <v>158</v>
      </c>
      <c r="B17" s="84" t="s">
        <v>157</v>
      </c>
      <c r="C17" s="85" t="s">
        <v>66</v>
      </c>
      <c r="D17" s="83" t="s">
        <v>36</v>
      </c>
      <c r="E17" s="83" t="s">
        <v>67</v>
      </c>
      <c r="F17" s="83" t="s">
        <v>37</v>
      </c>
      <c r="G17" s="83"/>
      <c r="H17" s="83"/>
      <c r="I17" s="83"/>
      <c r="J17" s="83"/>
      <c r="K17" s="83"/>
      <c r="L17" s="83"/>
      <c r="M17" s="83" t="s">
        <v>38</v>
      </c>
      <c r="N17" s="83" t="s">
        <v>39</v>
      </c>
      <c r="O17" s="83" t="s">
        <v>40</v>
      </c>
      <c r="P17" s="84" t="s">
        <v>68</v>
      </c>
      <c r="Q17" s="86">
        <v>17172000000</v>
      </c>
      <c r="R17" s="86">
        <v>7857983248.9799995</v>
      </c>
      <c r="S17" s="86">
        <v>2392747582.98</v>
      </c>
      <c r="T17" s="86">
        <v>22637235666</v>
      </c>
      <c r="U17" s="86">
        <v>0</v>
      </c>
      <c r="V17" s="86">
        <v>22637235666</v>
      </c>
      <c r="W17" s="86">
        <v>0</v>
      </c>
      <c r="X17" s="86">
        <v>22637235666</v>
      </c>
      <c r="Y17" s="86">
        <v>22637235666</v>
      </c>
      <c r="Z17" s="86">
        <v>22637235666</v>
      </c>
      <c r="AA17" s="86">
        <v>22637235666</v>
      </c>
    </row>
    <row r="18" spans="1:27" x14ac:dyDescent="0.25">
      <c r="A18" s="83" t="s">
        <v>158</v>
      </c>
      <c r="B18" s="84" t="s">
        <v>157</v>
      </c>
      <c r="C18" s="85" t="s">
        <v>69</v>
      </c>
      <c r="D18" s="83" t="s">
        <v>36</v>
      </c>
      <c r="E18" s="83" t="s">
        <v>70</v>
      </c>
      <c r="F18" s="83" t="s">
        <v>37</v>
      </c>
      <c r="G18" s="83"/>
      <c r="H18" s="83"/>
      <c r="I18" s="83"/>
      <c r="J18" s="83"/>
      <c r="K18" s="83"/>
      <c r="L18" s="83"/>
      <c r="M18" s="83" t="s">
        <v>38</v>
      </c>
      <c r="N18" s="83" t="s">
        <v>39</v>
      </c>
      <c r="O18" s="83" t="s">
        <v>40</v>
      </c>
      <c r="P18" s="84" t="s">
        <v>71</v>
      </c>
      <c r="Q18" s="86">
        <v>1605073773</v>
      </c>
      <c r="R18" s="86">
        <v>626899305</v>
      </c>
      <c r="S18" s="86">
        <v>607292428</v>
      </c>
      <c r="T18" s="86">
        <v>1624680650</v>
      </c>
      <c r="U18" s="86">
        <v>0</v>
      </c>
      <c r="V18" s="86">
        <v>1620061332.5699999</v>
      </c>
      <c r="W18" s="86">
        <v>4619317.43</v>
      </c>
      <c r="X18" s="86">
        <v>1620061332.5699999</v>
      </c>
      <c r="Y18" s="86">
        <v>1620061332.5699999</v>
      </c>
      <c r="Z18" s="86">
        <v>1620061332.5699999</v>
      </c>
      <c r="AA18" s="86">
        <v>1620061332.5699999</v>
      </c>
    </row>
    <row r="19" spans="1:27" x14ac:dyDescent="0.25">
      <c r="A19" s="83" t="s">
        <v>158</v>
      </c>
      <c r="B19" s="84" t="s">
        <v>157</v>
      </c>
      <c r="C19" s="85" t="s">
        <v>69</v>
      </c>
      <c r="D19" s="83" t="s">
        <v>36</v>
      </c>
      <c r="E19" s="83" t="s">
        <v>70</v>
      </c>
      <c r="F19" s="83" t="s">
        <v>37</v>
      </c>
      <c r="G19" s="83"/>
      <c r="H19" s="83"/>
      <c r="I19" s="83"/>
      <c r="J19" s="83"/>
      <c r="K19" s="83"/>
      <c r="L19" s="83"/>
      <c r="M19" s="83" t="s">
        <v>38</v>
      </c>
      <c r="N19" s="83" t="s">
        <v>52</v>
      </c>
      <c r="O19" s="83" t="s">
        <v>53</v>
      </c>
      <c r="P19" s="84" t="s">
        <v>71</v>
      </c>
      <c r="Q19" s="86">
        <v>0</v>
      </c>
      <c r="R19" s="86">
        <v>600000000</v>
      </c>
      <c r="S19" s="86">
        <v>600000000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</row>
    <row r="20" spans="1:27" ht="22.5" x14ac:dyDescent="0.25">
      <c r="A20" s="83" t="s">
        <v>158</v>
      </c>
      <c r="B20" s="84" t="s">
        <v>157</v>
      </c>
      <c r="C20" s="85" t="s">
        <v>72</v>
      </c>
      <c r="D20" s="83" t="s">
        <v>36</v>
      </c>
      <c r="E20" s="83" t="s">
        <v>70</v>
      </c>
      <c r="F20" s="83" t="s">
        <v>46</v>
      </c>
      <c r="G20" s="83"/>
      <c r="H20" s="83"/>
      <c r="I20" s="83"/>
      <c r="J20" s="83"/>
      <c r="K20" s="83"/>
      <c r="L20" s="83"/>
      <c r="M20" s="83" t="s">
        <v>38</v>
      </c>
      <c r="N20" s="83" t="s">
        <v>39</v>
      </c>
      <c r="O20" s="83" t="s">
        <v>40</v>
      </c>
      <c r="P20" s="84" t="s">
        <v>73</v>
      </c>
      <c r="Q20" s="86">
        <v>181826400</v>
      </c>
      <c r="R20" s="86">
        <v>495588794</v>
      </c>
      <c r="S20" s="86">
        <v>187560498</v>
      </c>
      <c r="T20" s="86">
        <v>489854696</v>
      </c>
      <c r="U20" s="86">
        <v>0</v>
      </c>
      <c r="V20" s="86">
        <v>489819594</v>
      </c>
      <c r="W20" s="86">
        <v>35102</v>
      </c>
      <c r="X20" s="86">
        <v>489819594</v>
      </c>
      <c r="Y20" s="86">
        <v>489819594</v>
      </c>
      <c r="Z20" s="86">
        <v>489819594</v>
      </c>
      <c r="AA20" s="86">
        <v>489819594</v>
      </c>
    </row>
    <row r="21" spans="1:27" ht="22.5" x14ac:dyDescent="0.25">
      <c r="A21" s="83" t="s">
        <v>158</v>
      </c>
      <c r="B21" s="84" t="s">
        <v>157</v>
      </c>
      <c r="C21" s="85" t="s">
        <v>74</v>
      </c>
      <c r="D21" s="83" t="s">
        <v>36</v>
      </c>
      <c r="E21" s="83" t="s">
        <v>70</v>
      </c>
      <c r="F21" s="83" t="s">
        <v>49</v>
      </c>
      <c r="G21" s="83" t="s">
        <v>49</v>
      </c>
      <c r="H21" s="83"/>
      <c r="I21" s="83"/>
      <c r="J21" s="83"/>
      <c r="K21" s="83"/>
      <c r="L21" s="83"/>
      <c r="M21" s="83" t="s">
        <v>38</v>
      </c>
      <c r="N21" s="83" t="s">
        <v>39</v>
      </c>
      <c r="O21" s="83" t="s">
        <v>40</v>
      </c>
      <c r="P21" s="84" t="s">
        <v>75</v>
      </c>
      <c r="Q21" s="86">
        <v>158000000</v>
      </c>
      <c r="R21" s="86">
        <v>2705243</v>
      </c>
      <c r="S21" s="86">
        <v>160705243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</row>
    <row r="22" spans="1:27" ht="33.75" x14ac:dyDescent="0.25">
      <c r="A22" s="83" t="s">
        <v>158</v>
      </c>
      <c r="B22" s="84" t="s">
        <v>157</v>
      </c>
      <c r="C22" s="85" t="s">
        <v>76</v>
      </c>
      <c r="D22" s="83" t="s">
        <v>77</v>
      </c>
      <c r="E22" s="83" t="s">
        <v>78</v>
      </c>
      <c r="F22" s="83" t="s">
        <v>79</v>
      </c>
      <c r="G22" s="83" t="s">
        <v>80</v>
      </c>
      <c r="H22" s="83"/>
      <c r="I22" s="83"/>
      <c r="J22" s="83"/>
      <c r="K22" s="83"/>
      <c r="L22" s="83"/>
      <c r="M22" s="83" t="s">
        <v>38</v>
      </c>
      <c r="N22" s="83" t="s">
        <v>59</v>
      </c>
      <c r="O22" s="83" t="s">
        <v>40</v>
      </c>
      <c r="P22" s="84" t="s">
        <v>81</v>
      </c>
      <c r="Q22" s="86">
        <v>78431524800</v>
      </c>
      <c r="R22" s="86">
        <v>301917613460.78998</v>
      </c>
      <c r="S22" s="86">
        <v>248305564728.26999</v>
      </c>
      <c r="T22" s="86">
        <v>132043573532.52</v>
      </c>
      <c r="U22" s="86">
        <v>0</v>
      </c>
      <c r="V22" s="86">
        <v>132043573532.52</v>
      </c>
      <c r="W22" s="86">
        <v>0</v>
      </c>
      <c r="X22" s="86">
        <v>132043573532.52</v>
      </c>
      <c r="Y22" s="86">
        <v>132043573532.52</v>
      </c>
      <c r="Z22" s="86">
        <v>132043573532.52</v>
      </c>
      <c r="AA22" s="86">
        <v>132043573532.52</v>
      </c>
    </row>
    <row r="23" spans="1:27" ht="67.5" x14ac:dyDescent="0.25">
      <c r="A23" s="83" t="s">
        <v>158</v>
      </c>
      <c r="B23" s="84" t="s">
        <v>157</v>
      </c>
      <c r="C23" s="85" t="s">
        <v>82</v>
      </c>
      <c r="D23" s="83" t="s">
        <v>77</v>
      </c>
      <c r="E23" s="83" t="s">
        <v>78</v>
      </c>
      <c r="F23" s="83" t="s">
        <v>79</v>
      </c>
      <c r="G23" s="83" t="s">
        <v>83</v>
      </c>
      <c r="H23" s="83"/>
      <c r="I23" s="83"/>
      <c r="J23" s="83"/>
      <c r="K23" s="83"/>
      <c r="L23" s="83"/>
      <c r="M23" s="83" t="s">
        <v>38</v>
      </c>
      <c r="N23" s="83" t="s">
        <v>59</v>
      </c>
      <c r="O23" s="83" t="s">
        <v>40</v>
      </c>
      <c r="P23" s="84" t="s">
        <v>84</v>
      </c>
      <c r="Q23" s="86">
        <v>29630329680</v>
      </c>
      <c r="R23" s="86">
        <v>7924453597.1300001</v>
      </c>
      <c r="S23" s="86">
        <v>21422817768.419998</v>
      </c>
      <c r="T23" s="86">
        <v>16131965508.709999</v>
      </c>
      <c r="U23" s="86">
        <v>0</v>
      </c>
      <c r="V23" s="86">
        <v>16131965508.709999</v>
      </c>
      <c r="W23" s="86">
        <v>0</v>
      </c>
      <c r="X23" s="86">
        <v>16131965508.709999</v>
      </c>
      <c r="Y23" s="86">
        <v>9535324407.9699993</v>
      </c>
      <c r="Z23" s="86">
        <v>9535324407.9699993</v>
      </c>
      <c r="AA23" s="86">
        <v>9535324407.9699993</v>
      </c>
    </row>
    <row r="24" spans="1:27" ht="45" x14ac:dyDescent="0.25">
      <c r="A24" s="83" t="s">
        <v>158</v>
      </c>
      <c r="B24" s="84" t="s">
        <v>157</v>
      </c>
      <c r="C24" s="85" t="s">
        <v>85</v>
      </c>
      <c r="D24" s="83" t="s">
        <v>77</v>
      </c>
      <c r="E24" s="83" t="s">
        <v>78</v>
      </c>
      <c r="F24" s="83" t="s">
        <v>79</v>
      </c>
      <c r="G24" s="83" t="s">
        <v>86</v>
      </c>
      <c r="H24" s="83"/>
      <c r="I24" s="83"/>
      <c r="J24" s="83"/>
      <c r="K24" s="83"/>
      <c r="L24" s="83"/>
      <c r="M24" s="83" t="s">
        <v>38</v>
      </c>
      <c r="N24" s="83" t="s">
        <v>59</v>
      </c>
      <c r="O24" s="83" t="s">
        <v>40</v>
      </c>
      <c r="P24" s="84" t="s">
        <v>87</v>
      </c>
      <c r="Q24" s="86">
        <v>3000000000</v>
      </c>
      <c r="R24" s="86">
        <v>0</v>
      </c>
      <c r="S24" s="86">
        <v>0</v>
      </c>
      <c r="T24" s="86">
        <v>3000000000</v>
      </c>
      <c r="U24" s="86">
        <v>0</v>
      </c>
      <c r="V24" s="86">
        <v>3000000000</v>
      </c>
      <c r="W24" s="86">
        <v>0</v>
      </c>
      <c r="X24" s="86">
        <v>3000000000</v>
      </c>
      <c r="Y24" s="86">
        <v>3000000000</v>
      </c>
      <c r="Z24" s="86">
        <v>3000000000</v>
      </c>
      <c r="AA24" s="86">
        <v>3000000000</v>
      </c>
    </row>
    <row r="25" spans="1:27" ht="45" x14ac:dyDescent="0.25">
      <c r="A25" s="83" t="s">
        <v>158</v>
      </c>
      <c r="B25" s="84" t="s">
        <v>157</v>
      </c>
      <c r="C25" s="85" t="s">
        <v>88</v>
      </c>
      <c r="D25" s="83" t="s">
        <v>77</v>
      </c>
      <c r="E25" s="83" t="s">
        <v>78</v>
      </c>
      <c r="F25" s="83" t="s">
        <v>79</v>
      </c>
      <c r="G25" s="83" t="s">
        <v>89</v>
      </c>
      <c r="H25" s="83"/>
      <c r="I25" s="83"/>
      <c r="J25" s="83"/>
      <c r="K25" s="83"/>
      <c r="L25" s="83"/>
      <c r="M25" s="83" t="s">
        <v>38</v>
      </c>
      <c r="N25" s="83" t="s">
        <v>59</v>
      </c>
      <c r="O25" s="83" t="s">
        <v>40</v>
      </c>
      <c r="P25" s="84" t="s">
        <v>90</v>
      </c>
      <c r="Q25" s="86">
        <v>510000000</v>
      </c>
      <c r="R25" s="86">
        <v>492332406</v>
      </c>
      <c r="S25" s="86">
        <v>44538692.609999999</v>
      </c>
      <c r="T25" s="86">
        <v>957793713.38999999</v>
      </c>
      <c r="U25" s="86">
        <v>0</v>
      </c>
      <c r="V25" s="86">
        <v>957513107.38999999</v>
      </c>
      <c r="W25" s="86">
        <v>280606</v>
      </c>
      <c r="X25" s="86">
        <v>957513107.38999999</v>
      </c>
      <c r="Y25" s="86">
        <v>955619107.38999999</v>
      </c>
      <c r="Z25" s="86">
        <v>955619107.38999999</v>
      </c>
      <c r="AA25" s="86">
        <v>955619107.38999999</v>
      </c>
    </row>
    <row r="26" spans="1:27" ht="67.5" x14ac:dyDescent="0.25">
      <c r="A26" s="83" t="s">
        <v>158</v>
      </c>
      <c r="B26" s="84" t="s">
        <v>157</v>
      </c>
      <c r="C26" s="85" t="s">
        <v>91</v>
      </c>
      <c r="D26" s="83" t="s">
        <v>77</v>
      </c>
      <c r="E26" s="83" t="s">
        <v>78</v>
      </c>
      <c r="F26" s="83" t="s">
        <v>79</v>
      </c>
      <c r="G26" s="83" t="s">
        <v>92</v>
      </c>
      <c r="H26" s="83"/>
      <c r="I26" s="83"/>
      <c r="J26" s="83"/>
      <c r="K26" s="83"/>
      <c r="L26" s="83"/>
      <c r="M26" s="83" t="s">
        <v>38</v>
      </c>
      <c r="N26" s="83" t="s">
        <v>59</v>
      </c>
      <c r="O26" s="83" t="s">
        <v>40</v>
      </c>
      <c r="P26" s="84" t="s">
        <v>93</v>
      </c>
      <c r="Q26" s="86">
        <v>440356564</v>
      </c>
      <c r="R26" s="86">
        <v>13931861.75</v>
      </c>
      <c r="S26" s="86">
        <v>20954277</v>
      </c>
      <c r="T26" s="86">
        <v>433334148.75</v>
      </c>
      <c r="U26" s="86">
        <v>0</v>
      </c>
      <c r="V26" s="86">
        <v>433316375</v>
      </c>
      <c r="W26" s="86">
        <v>17773.75</v>
      </c>
      <c r="X26" s="86">
        <v>433316375</v>
      </c>
      <c r="Y26" s="86">
        <v>386902959</v>
      </c>
      <c r="Z26" s="86">
        <v>386902959</v>
      </c>
      <c r="AA26" s="86">
        <v>386902959</v>
      </c>
    </row>
    <row r="27" spans="1:27" ht="56.25" x14ac:dyDescent="0.25">
      <c r="A27" s="83" t="s">
        <v>158</v>
      </c>
      <c r="B27" s="84" t="s">
        <v>157</v>
      </c>
      <c r="C27" s="85" t="s">
        <v>94</v>
      </c>
      <c r="D27" s="83" t="s">
        <v>77</v>
      </c>
      <c r="E27" s="83" t="s">
        <v>78</v>
      </c>
      <c r="F27" s="83" t="s">
        <v>79</v>
      </c>
      <c r="G27" s="83" t="s">
        <v>95</v>
      </c>
      <c r="H27" s="83"/>
      <c r="I27" s="83"/>
      <c r="J27" s="83"/>
      <c r="K27" s="83"/>
      <c r="L27" s="83"/>
      <c r="M27" s="83" t="s">
        <v>38</v>
      </c>
      <c r="N27" s="83" t="s">
        <v>59</v>
      </c>
      <c r="O27" s="83" t="s">
        <v>40</v>
      </c>
      <c r="P27" s="84" t="s">
        <v>96</v>
      </c>
      <c r="Q27" s="86">
        <v>2000000000</v>
      </c>
      <c r="R27" s="86">
        <v>850000000</v>
      </c>
      <c r="S27" s="86">
        <v>850000000</v>
      </c>
      <c r="T27" s="86">
        <v>2000000000</v>
      </c>
      <c r="U27" s="86">
        <v>0</v>
      </c>
      <c r="V27" s="86">
        <v>1935585955.3299999</v>
      </c>
      <c r="W27" s="86">
        <v>64414044.670000002</v>
      </c>
      <c r="X27" s="86">
        <v>1935585955.3299999</v>
      </c>
      <c r="Y27" s="86">
        <v>57120000</v>
      </c>
      <c r="Z27" s="86">
        <v>57120000</v>
      </c>
      <c r="AA27" s="86">
        <v>57120000</v>
      </c>
    </row>
    <row r="28" spans="1:27" ht="67.5" x14ac:dyDescent="0.25">
      <c r="A28" s="83" t="s">
        <v>158</v>
      </c>
      <c r="B28" s="84" t="s">
        <v>157</v>
      </c>
      <c r="C28" s="85" t="s">
        <v>100</v>
      </c>
      <c r="D28" s="83" t="s">
        <v>77</v>
      </c>
      <c r="E28" s="83" t="s">
        <v>78</v>
      </c>
      <c r="F28" s="83" t="s">
        <v>79</v>
      </c>
      <c r="G28" s="83" t="s">
        <v>101</v>
      </c>
      <c r="H28" s="83"/>
      <c r="I28" s="83"/>
      <c r="J28" s="83"/>
      <c r="K28" s="83"/>
      <c r="L28" s="83"/>
      <c r="M28" s="83" t="s">
        <v>38</v>
      </c>
      <c r="N28" s="83" t="s">
        <v>59</v>
      </c>
      <c r="O28" s="83" t="s">
        <v>40</v>
      </c>
      <c r="P28" s="84" t="s">
        <v>102</v>
      </c>
      <c r="Q28" s="86">
        <v>35000000000</v>
      </c>
      <c r="R28" s="86">
        <v>4146568557.4200001</v>
      </c>
      <c r="S28" s="86">
        <v>6747596517.5799999</v>
      </c>
      <c r="T28" s="86">
        <v>32398972039.84</v>
      </c>
      <c r="U28" s="86">
        <v>0</v>
      </c>
      <c r="V28" s="86">
        <v>32109688707.68</v>
      </c>
      <c r="W28" s="86">
        <v>289283332.16000003</v>
      </c>
      <c r="X28" s="86">
        <v>32109688707.68</v>
      </c>
      <c r="Y28" s="86">
        <v>18928613393.470001</v>
      </c>
      <c r="Z28" s="86">
        <v>18928613393.470001</v>
      </c>
      <c r="AA28" s="86">
        <v>18928613393.470001</v>
      </c>
    </row>
    <row r="29" spans="1:27" ht="67.5" x14ac:dyDescent="0.25">
      <c r="A29" s="83" t="s">
        <v>158</v>
      </c>
      <c r="B29" s="84" t="s">
        <v>157</v>
      </c>
      <c r="C29" s="85" t="s">
        <v>103</v>
      </c>
      <c r="D29" s="83" t="s">
        <v>77</v>
      </c>
      <c r="E29" s="83" t="s">
        <v>78</v>
      </c>
      <c r="F29" s="83" t="s">
        <v>79</v>
      </c>
      <c r="G29" s="83" t="s">
        <v>104</v>
      </c>
      <c r="H29" s="83"/>
      <c r="I29" s="83"/>
      <c r="J29" s="83"/>
      <c r="K29" s="83"/>
      <c r="L29" s="83"/>
      <c r="M29" s="83" t="s">
        <v>38</v>
      </c>
      <c r="N29" s="83" t="s">
        <v>59</v>
      </c>
      <c r="O29" s="83" t="s">
        <v>40</v>
      </c>
      <c r="P29" s="84" t="s">
        <v>105</v>
      </c>
      <c r="Q29" s="86">
        <v>1000000000</v>
      </c>
      <c r="R29" s="86">
        <v>0</v>
      </c>
      <c r="S29" s="86">
        <v>794200000</v>
      </c>
      <c r="T29" s="86">
        <v>205800000</v>
      </c>
      <c r="U29" s="86">
        <v>0</v>
      </c>
      <c r="V29" s="86">
        <v>205800000</v>
      </c>
      <c r="W29" s="86">
        <v>0</v>
      </c>
      <c r="X29" s="86">
        <v>205800000</v>
      </c>
      <c r="Y29" s="86">
        <v>205800000</v>
      </c>
      <c r="Z29" s="86">
        <v>205800000</v>
      </c>
      <c r="AA29" s="86">
        <v>205800000</v>
      </c>
    </row>
    <row r="30" spans="1:27" ht="45" x14ac:dyDescent="0.25">
      <c r="A30" s="83" t="s">
        <v>158</v>
      </c>
      <c r="B30" s="84" t="s">
        <v>157</v>
      </c>
      <c r="C30" s="85" t="s">
        <v>106</v>
      </c>
      <c r="D30" s="83" t="s">
        <v>77</v>
      </c>
      <c r="E30" s="83" t="s">
        <v>78</v>
      </c>
      <c r="F30" s="83" t="s">
        <v>79</v>
      </c>
      <c r="G30" s="83" t="s">
        <v>107</v>
      </c>
      <c r="H30" s="83"/>
      <c r="I30" s="83"/>
      <c r="J30" s="83"/>
      <c r="K30" s="83"/>
      <c r="L30" s="83"/>
      <c r="M30" s="83" t="s">
        <v>38</v>
      </c>
      <c r="N30" s="83" t="s">
        <v>59</v>
      </c>
      <c r="O30" s="83" t="s">
        <v>40</v>
      </c>
      <c r="P30" s="84" t="s">
        <v>108</v>
      </c>
      <c r="Q30" s="86">
        <v>1790800000</v>
      </c>
      <c r="R30" s="86">
        <v>544000</v>
      </c>
      <c r="S30" s="86">
        <v>4721740</v>
      </c>
      <c r="T30" s="86">
        <v>1786622260</v>
      </c>
      <c r="U30" s="86">
        <v>0</v>
      </c>
      <c r="V30" s="86">
        <v>1786254223.8099999</v>
      </c>
      <c r="W30" s="86">
        <v>368036.19</v>
      </c>
      <c r="X30" s="86">
        <v>1786254223.8099999</v>
      </c>
      <c r="Y30" s="86">
        <v>850494759.87</v>
      </c>
      <c r="Z30" s="86">
        <v>850494759.87</v>
      </c>
      <c r="AA30" s="86">
        <v>850494759.87</v>
      </c>
    </row>
    <row r="31" spans="1:27" ht="67.5" x14ac:dyDescent="0.25">
      <c r="A31" s="83" t="s">
        <v>158</v>
      </c>
      <c r="B31" s="84" t="s">
        <v>157</v>
      </c>
      <c r="C31" s="85" t="s">
        <v>109</v>
      </c>
      <c r="D31" s="83" t="s">
        <v>77</v>
      </c>
      <c r="E31" s="83" t="s">
        <v>78</v>
      </c>
      <c r="F31" s="83" t="s">
        <v>79</v>
      </c>
      <c r="G31" s="83" t="s">
        <v>110</v>
      </c>
      <c r="H31" s="83"/>
      <c r="I31" s="83"/>
      <c r="J31" s="83"/>
      <c r="K31" s="83"/>
      <c r="L31" s="83"/>
      <c r="M31" s="83" t="s">
        <v>38</v>
      </c>
      <c r="N31" s="83" t="s">
        <v>59</v>
      </c>
      <c r="O31" s="83" t="s">
        <v>40</v>
      </c>
      <c r="P31" s="84" t="s">
        <v>111</v>
      </c>
      <c r="Q31" s="86">
        <v>7500000000</v>
      </c>
      <c r="R31" s="86">
        <v>1600000000</v>
      </c>
      <c r="S31" s="86">
        <v>600000000</v>
      </c>
      <c r="T31" s="86">
        <v>8500000000</v>
      </c>
      <c r="U31" s="86">
        <v>0</v>
      </c>
      <c r="V31" s="86">
        <v>8500000000</v>
      </c>
      <c r="W31" s="86">
        <v>0</v>
      </c>
      <c r="X31" s="86">
        <v>8500000000</v>
      </c>
      <c r="Y31" s="86">
        <v>3935249703.46</v>
      </c>
      <c r="Z31" s="86">
        <v>3935249703.46</v>
      </c>
      <c r="AA31" s="86">
        <v>3935249703.46</v>
      </c>
    </row>
    <row r="32" spans="1:27" ht="56.25" x14ac:dyDescent="0.25">
      <c r="A32" s="83" t="s">
        <v>158</v>
      </c>
      <c r="B32" s="84" t="s">
        <v>157</v>
      </c>
      <c r="C32" s="85" t="s">
        <v>112</v>
      </c>
      <c r="D32" s="83" t="s">
        <v>77</v>
      </c>
      <c r="E32" s="83" t="s">
        <v>78</v>
      </c>
      <c r="F32" s="83" t="s">
        <v>79</v>
      </c>
      <c r="G32" s="83" t="s">
        <v>113</v>
      </c>
      <c r="H32" s="83"/>
      <c r="I32" s="83"/>
      <c r="J32" s="83"/>
      <c r="K32" s="83"/>
      <c r="L32" s="83"/>
      <c r="M32" s="83" t="s">
        <v>38</v>
      </c>
      <c r="N32" s="83" t="s">
        <v>59</v>
      </c>
      <c r="O32" s="83" t="s">
        <v>40</v>
      </c>
      <c r="P32" s="84" t="s">
        <v>114</v>
      </c>
      <c r="Q32" s="86">
        <v>177000000</v>
      </c>
      <c r="R32" s="86">
        <v>2598937557.4200001</v>
      </c>
      <c r="S32" s="86">
        <v>18810500</v>
      </c>
      <c r="T32" s="86">
        <v>2757127057.4200001</v>
      </c>
      <c r="U32" s="86">
        <v>0</v>
      </c>
      <c r="V32" s="86">
        <v>2757127057.4200001</v>
      </c>
      <c r="W32" s="86">
        <v>0</v>
      </c>
      <c r="X32" s="86">
        <v>2757127057.4200001</v>
      </c>
      <c r="Y32" s="86">
        <v>2555529748.8600001</v>
      </c>
      <c r="Z32" s="86">
        <v>2555529748.8600001</v>
      </c>
      <c r="AA32" s="86">
        <v>2555529748.8600001</v>
      </c>
    </row>
    <row r="33" spans="1:27" ht="90" x14ac:dyDescent="0.25">
      <c r="A33" s="83" t="s">
        <v>158</v>
      </c>
      <c r="B33" s="84" t="s">
        <v>157</v>
      </c>
      <c r="C33" s="85" t="s">
        <v>118</v>
      </c>
      <c r="D33" s="83" t="s">
        <v>77</v>
      </c>
      <c r="E33" s="83" t="s">
        <v>119</v>
      </c>
      <c r="F33" s="83" t="s">
        <v>79</v>
      </c>
      <c r="G33" s="83" t="s">
        <v>120</v>
      </c>
      <c r="H33" s="83"/>
      <c r="I33" s="83"/>
      <c r="J33" s="83"/>
      <c r="K33" s="83"/>
      <c r="L33" s="83"/>
      <c r="M33" s="83" t="s">
        <v>38</v>
      </c>
      <c r="N33" s="83" t="s">
        <v>59</v>
      </c>
      <c r="O33" s="83" t="s">
        <v>40</v>
      </c>
      <c r="P33" s="84" t="s">
        <v>121</v>
      </c>
      <c r="Q33" s="86">
        <v>3000000000</v>
      </c>
      <c r="R33" s="86">
        <v>700000000</v>
      </c>
      <c r="S33" s="86">
        <v>0</v>
      </c>
      <c r="T33" s="86">
        <v>3700000000</v>
      </c>
      <c r="U33" s="86">
        <v>0</v>
      </c>
      <c r="V33" s="86">
        <v>3699909500</v>
      </c>
      <c r="W33" s="86">
        <v>90500</v>
      </c>
      <c r="X33" s="86">
        <v>3699909500</v>
      </c>
      <c r="Y33" s="86">
        <v>2757267361</v>
      </c>
      <c r="Z33" s="86">
        <v>2757267361</v>
      </c>
      <c r="AA33" s="86">
        <v>2757267361</v>
      </c>
    </row>
    <row r="34" spans="1:27" ht="67.5" x14ac:dyDescent="0.25">
      <c r="A34" s="83" t="s">
        <v>158</v>
      </c>
      <c r="B34" s="84" t="s">
        <v>157</v>
      </c>
      <c r="C34" s="85" t="s">
        <v>122</v>
      </c>
      <c r="D34" s="83" t="s">
        <v>77</v>
      </c>
      <c r="E34" s="83" t="s">
        <v>119</v>
      </c>
      <c r="F34" s="83" t="s">
        <v>79</v>
      </c>
      <c r="G34" s="83" t="s">
        <v>123</v>
      </c>
      <c r="H34" s="83"/>
      <c r="I34" s="83"/>
      <c r="J34" s="83"/>
      <c r="K34" s="83"/>
      <c r="L34" s="83"/>
      <c r="M34" s="83" t="s">
        <v>38</v>
      </c>
      <c r="N34" s="83" t="s">
        <v>59</v>
      </c>
      <c r="O34" s="83" t="s">
        <v>40</v>
      </c>
      <c r="P34" s="84" t="s">
        <v>124</v>
      </c>
      <c r="Q34" s="86">
        <v>1000000000</v>
      </c>
      <c r="R34" s="86">
        <v>1000000000</v>
      </c>
      <c r="S34" s="86">
        <v>100000000</v>
      </c>
      <c r="T34" s="86">
        <v>1900000000</v>
      </c>
      <c r="U34" s="86">
        <v>0</v>
      </c>
      <c r="V34" s="86">
        <v>1847628050.0999999</v>
      </c>
      <c r="W34" s="86">
        <v>52371949.899999999</v>
      </c>
      <c r="X34" s="86">
        <v>1847628050.0999999</v>
      </c>
      <c r="Y34" s="86">
        <v>1847628050.0999999</v>
      </c>
      <c r="Z34" s="86">
        <v>1847628050.0999999</v>
      </c>
      <c r="AA34" s="86">
        <v>1847628050.0999999</v>
      </c>
    </row>
    <row r="35" spans="1:27" ht="22.5" x14ac:dyDescent="0.25">
      <c r="A35" s="83" t="s">
        <v>156</v>
      </c>
      <c r="B35" s="84" t="s">
        <v>155</v>
      </c>
      <c r="C35" s="85" t="s">
        <v>55</v>
      </c>
      <c r="D35" s="83" t="s">
        <v>36</v>
      </c>
      <c r="E35" s="83" t="s">
        <v>43</v>
      </c>
      <c r="F35" s="83" t="s">
        <v>37</v>
      </c>
      <c r="G35" s="83"/>
      <c r="H35" s="83"/>
      <c r="I35" s="83"/>
      <c r="J35" s="83"/>
      <c r="K35" s="83"/>
      <c r="L35" s="83"/>
      <c r="M35" s="83" t="s">
        <v>38</v>
      </c>
      <c r="N35" s="83" t="s">
        <v>39</v>
      </c>
      <c r="O35" s="83" t="s">
        <v>40</v>
      </c>
      <c r="P35" s="84" t="s">
        <v>56</v>
      </c>
      <c r="Q35" s="86">
        <v>8436490152</v>
      </c>
      <c r="R35" s="86">
        <v>11332591959.389999</v>
      </c>
      <c r="S35" s="86">
        <v>10175843405.940001</v>
      </c>
      <c r="T35" s="86">
        <v>9593238705.4500008</v>
      </c>
      <c r="U35" s="86">
        <v>0</v>
      </c>
      <c r="V35" s="86">
        <v>9592377705.4500008</v>
      </c>
      <c r="W35" s="86">
        <v>861000</v>
      </c>
      <c r="X35" s="86">
        <v>9592377705.4500008</v>
      </c>
      <c r="Y35" s="86">
        <v>8393990803.4499998</v>
      </c>
      <c r="Z35" s="86">
        <v>8393990803.4499998</v>
      </c>
      <c r="AA35" s="86">
        <v>8393990803.4499998</v>
      </c>
    </row>
    <row r="36" spans="1:27" ht="22.5" x14ac:dyDescent="0.25">
      <c r="A36" s="83" t="s">
        <v>156</v>
      </c>
      <c r="B36" s="84" t="s">
        <v>155</v>
      </c>
      <c r="C36" s="85" t="s">
        <v>55</v>
      </c>
      <c r="D36" s="83" t="s">
        <v>36</v>
      </c>
      <c r="E36" s="83" t="s">
        <v>43</v>
      </c>
      <c r="F36" s="83" t="s">
        <v>37</v>
      </c>
      <c r="G36" s="83"/>
      <c r="H36" s="83"/>
      <c r="I36" s="83"/>
      <c r="J36" s="83"/>
      <c r="K36" s="83"/>
      <c r="L36" s="83"/>
      <c r="M36" s="83" t="s">
        <v>38</v>
      </c>
      <c r="N36" s="83" t="s">
        <v>52</v>
      </c>
      <c r="O36" s="83" t="s">
        <v>53</v>
      </c>
      <c r="P36" s="84" t="s">
        <v>56</v>
      </c>
      <c r="Q36" s="86">
        <v>0</v>
      </c>
      <c r="R36" s="86">
        <v>1140000000</v>
      </c>
      <c r="S36" s="86">
        <v>1140000000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</row>
    <row r="37" spans="1:27" ht="22.5" x14ac:dyDescent="0.25">
      <c r="A37" s="83" t="s">
        <v>156</v>
      </c>
      <c r="B37" s="84" t="s">
        <v>155</v>
      </c>
      <c r="C37" s="85" t="s">
        <v>57</v>
      </c>
      <c r="D37" s="83" t="s">
        <v>36</v>
      </c>
      <c r="E37" s="83" t="s">
        <v>43</v>
      </c>
      <c r="F37" s="83" t="s">
        <v>43</v>
      </c>
      <c r="G37" s="83"/>
      <c r="H37" s="83"/>
      <c r="I37" s="83"/>
      <c r="J37" s="83"/>
      <c r="K37" s="83"/>
      <c r="L37" s="83"/>
      <c r="M37" s="83" t="s">
        <v>38</v>
      </c>
      <c r="N37" s="83" t="s">
        <v>39</v>
      </c>
      <c r="O37" s="83" t="s">
        <v>40</v>
      </c>
      <c r="P37" s="84" t="s">
        <v>58</v>
      </c>
      <c r="Q37" s="86">
        <v>220116958282</v>
      </c>
      <c r="R37" s="86">
        <v>83738453652.199997</v>
      </c>
      <c r="S37" s="86">
        <v>71109581416.369995</v>
      </c>
      <c r="T37" s="86">
        <v>232745830517.82999</v>
      </c>
      <c r="U37" s="86">
        <v>0</v>
      </c>
      <c r="V37" s="86">
        <v>232745830517.82999</v>
      </c>
      <c r="W37" s="86">
        <v>0</v>
      </c>
      <c r="X37" s="86">
        <v>232745830517.82999</v>
      </c>
      <c r="Y37" s="86">
        <v>186624775662.84</v>
      </c>
      <c r="Z37" s="86">
        <v>186624775662.84</v>
      </c>
      <c r="AA37" s="86">
        <v>186624775662.84</v>
      </c>
    </row>
    <row r="38" spans="1:27" ht="22.5" x14ac:dyDescent="0.25">
      <c r="A38" s="83" t="s">
        <v>156</v>
      </c>
      <c r="B38" s="84" t="s">
        <v>155</v>
      </c>
      <c r="C38" s="85" t="s">
        <v>57</v>
      </c>
      <c r="D38" s="83" t="s">
        <v>36</v>
      </c>
      <c r="E38" s="83" t="s">
        <v>43</v>
      </c>
      <c r="F38" s="83" t="s">
        <v>43</v>
      </c>
      <c r="G38" s="83"/>
      <c r="H38" s="83"/>
      <c r="I38" s="83"/>
      <c r="J38" s="83"/>
      <c r="K38" s="83"/>
      <c r="L38" s="83"/>
      <c r="M38" s="83" t="s">
        <v>38</v>
      </c>
      <c r="N38" s="83" t="s">
        <v>52</v>
      </c>
      <c r="O38" s="83" t="s">
        <v>53</v>
      </c>
      <c r="P38" s="84" t="s">
        <v>58</v>
      </c>
      <c r="Q38" s="86">
        <v>0</v>
      </c>
      <c r="R38" s="86">
        <v>2472697873.8099999</v>
      </c>
      <c r="S38" s="86">
        <v>403025106.66000003</v>
      </c>
      <c r="T38" s="86">
        <v>2069672767.1500001</v>
      </c>
      <c r="U38" s="86">
        <v>0</v>
      </c>
      <c r="V38" s="86">
        <v>2069407440.3399999</v>
      </c>
      <c r="W38" s="86">
        <v>265326.81</v>
      </c>
      <c r="X38" s="86">
        <v>2069407440.3399999</v>
      </c>
      <c r="Y38" s="86">
        <v>1672625413.6500001</v>
      </c>
      <c r="Z38" s="86">
        <v>1672625413.6500001</v>
      </c>
      <c r="AA38" s="86">
        <v>1672625413.6500001</v>
      </c>
    </row>
    <row r="39" spans="1:27" ht="22.5" x14ac:dyDescent="0.25">
      <c r="A39" s="83" t="s">
        <v>156</v>
      </c>
      <c r="B39" s="84" t="s">
        <v>155</v>
      </c>
      <c r="C39" s="85" t="s">
        <v>69</v>
      </c>
      <c r="D39" s="83" t="s">
        <v>36</v>
      </c>
      <c r="E39" s="83" t="s">
        <v>70</v>
      </c>
      <c r="F39" s="83" t="s">
        <v>37</v>
      </c>
      <c r="G39" s="83"/>
      <c r="H39" s="83"/>
      <c r="I39" s="83"/>
      <c r="J39" s="83"/>
      <c r="K39" s="83"/>
      <c r="L39" s="83"/>
      <c r="M39" s="83" t="s">
        <v>38</v>
      </c>
      <c r="N39" s="83" t="s">
        <v>39</v>
      </c>
      <c r="O39" s="83" t="s">
        <v>40</v>
      </c>
      <c r="P39" s="84" t="s">
        <v>71</v>
      </c>
      <c r="Q39" s="86">
        <v>1800000</v>
      </c>
      <c r="R39" s="86">
        <v>0</v>
      </c>
      <c r="S39" s="86">
        <v>0</v>
      </c>
      <c r="T39" s="86">
        <v>1800000</v>
      </c>
      <c r="U39" s="86">
        <v>0</v>
      </c>
      <c r="V39" s="86">
        <v>871808.42</v>
      </c>
      <c r="W39" s="86">
        <v>928191.58</v>
      </c>
      <c r="X39" s="86">
        <v>871808.42</v>
      </c>
      <c r="Y39" s="86">
        <v>871808.42</v>
      </c>
      <c r="Z39" s="86">
        <v>871808.42</v>
      </c>
      <c r="AA39" s="86">
        <v>871808.42</v>
      </c>
    </row>
    <row r="40" spans="1:27" ht="33.75" x14ac:dyDescent="0.25">
      <c r="A40" s="83" t="s">
        <v>156</v>
      </c>
      <c r="B40" s="84" t="s">
        <v>155</v>
      </c>
      <c r="C40" s="85" t="s">
        <v>76</v>
      </c>
      <c r="D40" s="83" t="s">
        <v>77</v>
      </c>
      <c r="E40" s="83" t="s">
        <v>78</v>
      </c>
      <c r="F40" s="83" t="s">
        <v>79</v>
      </c>
      <c r="G40" s="83" t="s">
        <v>80</v>
      </c>
      <c r="H40" s="83"/>
      <c r="I40" s="83"/>
      <c r="J40" s="83"/>
      <c r="K40" s="83"/>
      <c r="L40" s="83"/>
      <c r="M40" s="83" t="s">
        <v>38</v>
      </c>
      <c r="N40" s="83" t="s">
        <v>59</v>
      </c>
      <c r="O40" s="83" t="s">
        <v>40</v>
      </c>
      <c r="P40" s="84" t="s">
        <v>81</v>
      </c>
      <c r="Q40" s="86">
        <v>11568475200</v>
      </c>
      <c r="R40" s="86">
        <v>223301359737.26999</v>
      </c>
      <c r="S40" s="86">
        <v>7585414069.79</v>
      </c>
      <c r="T40" s="86">
        <v>227284420867.48001</v>
      </c>
      <c r="U40" s="86">
        <v>0</v>
      </c>
      <c r="V40" s="86">
        <v>227284420867.48001</v>
      </c>
      <c r="W40" s="86">
        <v>0</v>
      </c>
      <c r="X40" s="86">
        <v>227284420867.48001</v>
      </c>
      <c r="Y40" s="86">
        <v>217026012951.82999</v>
      </c>
      <c r="Z40" s="86">
        <v>217026012951.82999</v>
      </c>
      <c r="AA40" s="86">
        <v>217026012951.82999</v>
      </c>
    </row>
    <row r="41" spans="1:27" ht="67.5" x14ac:dyDescent="0.25">
      <c r="A41" s="83" t="s">
        <v>156</v>
      </c>
      <c r="B41" s="84" t="s">
        <v>155</v>
      </c>
      <c r="C41" s="85" t="s">
        <v>82</v>
      </c>
      <c r="D41" s="83" t="s">
        <v>77</v>
      </c>
      <c r="E41" s="83" t="s">
        <v>78</v>
      </c>
      <c r="F41" s="83" t="s">
        <v>79</v>
      </c>
      <c r="G41" s="83" t="s">
        <v>83</v>
      </c>
      <c r="H41" s="83"/>
      <c r="I41" s="83"/>
      <c r="J41" s="83"/>
      <c r="K41" s="83"/>
      <c r="L41" s="83"/>
      <c r="M41" s="83" t="s">
        <v>38</v>
      </c>
      <c r="N41" s="83" t="s">
        <v>59</v>
      </c>
      <c r="O41" s="83" t="s">
        <v>40</v>
      </c>
      <c r="P41" s="84" t="s">
        <v>84</v>
      </c>
      <c r="Q41" s="86">
        <v>56369670320</v>
      </c>
      <c r="R41" s="86">
        <v>19823301093.419998</v>
      </c>
      <c r="S41" s="86">
        <v>7789060222.1300001</v>
      </c>
      <c r="T41" s="86">
        <v>68403911191.290001</v>
      </c>
      <c r="U41" s="86">
        <v>0</v>
      </c>
      <c r="V41" s="86">
        <v>68403911191.290001</v>
      </c>
      <c r="W41" s="86">
        <v>0</v>
      </c>
      <c r="X41" s="86">
        <v>68403911191.290001</v>
      </c>
      <c r="Y41" s="86">
        <v>59272282098.550003</v>
      </c>
      <c r="Z41" s="86">
        <v>59272282098.550003</v>
      </c>
      <c r="AA41" s="86">
        <v>59272282098.550003</v>
      </c>
    </row>
    <row r="42" spans="1:27" ht="45" x14ac:dyDescent="0.25">
      <c r="A42" s="83" t="s">
        <v>156</v>
      </c>
      <c r="B42" s="84" t="s">
        <v>155</v>
      </c>
      <c r="C42" s="85" t="s">
        <v>88</v>
      </c>
      <c r="D42" s="83" t="s">
        <v>77</v>
      </c>
      <c r="E42" s="83" t="s">
        <v>78</v>
      </c>
      <c r="F42" s="83" t="s">
        <v>79</v>
      </c>
      <c r="G42" s="83" t="s">
        <v>89</v>
      </c>
      <c r="H42" s="83"/>
      <c r="I42" s="83"/>
      <c r="J42" s="83"/>
      <c r="K42" s="83"/>
      <c r="L42" s="83"/>
      <c r="M42" s="83" t="s">
        <v>38</v>
      </c>
      <c r="N42" s="83" t="s">
        <v>59</v>
      </c>
      <c r="O42" s="83" t="s">
        <v>40</v>
      </c>
      <c r="P42" s="84" t="s">
        <v>90</v>
      </c>
      <c r="Q42" s="86">
        <v>4500000000</v>
      </c>
      <c r="R42" s="86">
        <v>44538692.609999999</v>
      </c>
      <c r="S42" s="86">
        <v>2332406</v>
      </c>
      <c r="T42" s="86">
        <v>4542206286.6099997</v>
      </c>
      <c r="U42" s="86">
        <v>0</v>
      </c>
      <c r="V42" s="86">
        <v>4541695254</v>
      </c>
      <c r="W42" s="86">
        <v>511032.61</v>
      </c>
      <c r="X42" s="86">
        <v>4541695254</v>
      </c>
      <c r="Y42" s="86">
        <v>4541695254</v>
      </c>
      <c r="Z42" s="86">
        <v>4541695254</v>
      </c>
      <c r="AA42" s="86">
        <v>4541695254</v>
      </c>
    </row>
    <row r="43" spans="1:27" ht="67.5" x14ac:dyDescent="0.25">
      <c r="A43" s="83" t="s">
        <v>156</v>
      </c>
      <c r="B43" s="84" t="s">
        <v>155</v>
      </c>
      <c r="C43" s="85" t="s">
        <v>91</v>
      </c>
      <c r="D43" s="83" t="s">
        <v>77</v>
      </c>
      <c r="E43" s="83" t="s">
        <v>78</v>
      </c>
      <c r="F43" s="83" t="s">
        <v>79</v>
      </c>
      <c r="G43" s="83" t="s">
        <v>92</v>
      </c>
      <c r="H43" s="83"/>
      <c r="I43" s="83"/>
      <c r="J43" s="83"/>
      <c r="K43" s="83"/>
      <c r="L43" s="83"/>
      <c r="M43" s="83" t="s">
        <v>38</v>
      </c>
      <c r="N43" s="83" t="s">
        <v>59</v>
      </c>
      <c r="O43" s="83" t="s">
        <v>40</v>
      </c>
      <c r="P43" s="84" t="s">
        <v>93</v>
      </c>
      <c r="Q43" s="86">
        <v>559643436</v>
      </c>
      <c r="R43" s="86">
        <v>20954277</v>
      </c>
      <c r="S43" s="86">
        <v>13931861.75</v>
      </c>
      <c r="T43" s="86">
        <v>566665851.25</v>
      </c>
      <c r="U43" s="86">
        <v>0</v>
      </c>
      <c r="V43" s="86">
        <v>566665851.25</v>
      </c>
      <c r="W43" s="86">
        <v>0</v>
      </c>
      <c r="X43" s="86">
        <v>566665851.25</v>
      </c>
      <c r="Y43" s="86">
        <v>566665851.25</v>
      </c>
      <c r="Z43" s="86">
        <v>566665851.25</v>
      </c>
      <c r="AA43" s="86">
        <v>566665851.25</v>
      </c>
    </row>
    <row r="44" spans="1:27" ht="67.5" x14ac:dyDescent="0.25">
      <c r="A44" s="83" t="s">
        <v>156</v>
      </c>
      <c r="B44" s="84" t="s">
        <v>155</v>
      </c>
      <c r="C44" s="85" t="s">
        <v>103</v>
      </c>
      <c r="D44" s="83" t="s">
        <v>77</v>
      </c>
      <c r="E44" s="83" t="s">
        <v>78</v>
      </c>
      <c r="F44" s="83" t="s">
        <v>79</v>
      </c>
      <c r="G44" s="83" t="s">
        <v>104</v>
      </c>
      <c r="H44" s="83"/>
      <c r="I44" s="83"/>
      <c r="J44" s="83"/>
      <c r="K44" s="83"/>
      <c r="L44" s="83"/>
      <c r="M44" s="83" t="s">
        <v>38</v>
      </c>
      <c r="N44" s="83" t="s">
        <v>59</v>
      </c>
      <c r="O44" s="83" t="s">
        <v>40</v>
      </c>
      <c r="P44" s="84" t="s">
        <v>105</v>
      </c>
      <c r="Q44" s="86">
        <v>0</v>
      </c>
      <c r="R44" s="86">
        <v>794200000</v>
      </c>
      <c r="S44" s="86">
        <v>0</v>
      </c>
      <c r="T44" s="86">
        <v>794200000</v>
      </c>
      <c r="U44" s="86">
        <v>0</v>
      </c>
      <c r="V44" s="86">
        <v>794199900</v>
      </c>
      <c r="W44" s="86">
        <v>100</v>
      </c>
      <c r="X44" s="86">
        <v>794199900</v>
      </c>
      <c r="Y44" s="86">
        <v>774108568.88</v>
      </c>
      <c r="Z44" s="86">
        <v>774108568.88</v>
      </c>
      <c r="AA44" s="86">
        <v>774108568.88</v>
      </c>
    </row>
    <row r="45" spans="1:27" ht="45" x14ac:dyDescent="0.25">
      <c r="A45" s="83" t="s">
        <v>156</v>
      </c>
      <c r="B45" s="84" t="s">
        <v>155</v>
      </c>
      <c r="C45" s="85" t="s">
        <v>106</v>
      </c>
      <c r="D45" s="83" t="s">
        <v>77</v>
      </c>
      <c r="E45" s="83" t="s">
        <v>78</v>
      </c>
      <c r="F45" s="83" t="s">
        <v>79</v>
      </c>
      <c r="G45" s="83" t="s">
        <v>107</v>
      </c>
      <c r="H45" s="83"/>
      <c r="I45" s="83"/>
      <c r="J45" s="83"/>
      <c r="K45" s="83"/>
      <c r="L45" s="83"/>
      <c r="M45" s="83" t="s">
        <v>38</v>
      </c>
      <c r="N45" s="83" t="s">
        <v>59</v>
      </c>
      <c r="O45" s="83" t="s">
        <v>40</v>
      </c>
      <c r="P45" s="84" t="s">
        <v>108</v>
      </c>
      <c r="Q45" s="86">
        <v>209200000</v>
      </c>
      <c r="R45" s="86">
        <v>4721740</v>
      </c>
      <c r="S45" s="86">
        <v>544000</v>
      </c>
      <c r="T45" s="86">
        <v>213377740</v>
      </c>
      <c r="U45" s="86">
        <v>0</v>
      </c>
      <c r="V45" s="86">
        <v>213377301.03999999</v>
      </c>
      <c r="W45" s="86">
        <v>438.96</v>
      </c>
      <c r="X45" s="86">
        <v>213377301.03999999</v>
      </c>
      <c r="Y45" s="86">
        <v>209750917.25</v>
      </c>
      <c r="Z45" s="86">
        <v>209750917.25</v>
      </c>
      <c r="AA45" s="86">
        <v>209750917.25</v>
      </c>
    </row>
    <row r="46" spans="1:27" ht="56.25" x14ac:dyDescent="0.25">
      <c r="A46" s="83" t="s">
        <v>156</v>
      </c>
      <c r="B46" s="84" t="s">
        <v>155</v>
      </c>
      <c r="C46" s="85" t="s">
        <v>112</v>
      </c>
      <c r="D46" s="83" t="s">
        <v>77</v>
      </c>
      <c r="E46" s="83" t="s">
        <v>78</v>
      </c>
      <c r="F46" s="83" t="s">
        <v>79</v>
      </c>
      <c r="G46" s="83" t="s">
        <v>113</v>
      </c>
      <c r="H46" s="83"/>
      <c r="I46" s="83"/>
      <c r="J46" s="83"/>
      <c r="K46" s="83"/>
      <c r="L46" s="83"/>
      <c r="M46" s="83" t="s">
        <v>38</v>
      </c>
      <c r="N46" s="83" t="s">
        <v>59</v>
      </c>
      <c r="O46" s="83" t="s">
        <v>40</v>
      </c>
      <c r="P46" s="84" t="s">
        <v>114</v>
      </c>
      <c r="Q46" s="86">
        <v>18623000000</v>
      </c>
      <c r="R46" s="86">
        <v>18810500</v>
      </c>
      <c r="S46" s="86">
        <v>2598937557.4200001</v>
      </c>
      <c r="T46" s="86">
        <v>16042872942.58</v>
      </c>
      <c r="U46" s="86">
        <v>0</v>
      </c>
      <c r="V46" s="86">
        <v>16042872942.58</v>
      </c>
      <c r="W46" s="86">
        <v>0</v>
      </c>
      <c r="X46" s="86">
        <v>16042872942.58</v>
      </c>
      <c r="Y46" s="86">
        <v>14975522522.58</v>
      </c>
      <c r="Z46" s="86">
        <v>14975522522.58</v>
      </c>
      <c r="AA46" s="86">
        <v>14975522522.58</v>
      </c>
    </row>
    <row r="47" spans="1:27" ht="56.25" x14ac:dyDescent="0.25">
      <c r="A47" s="83" t="s">
        <v>156</v>
      </c>
      <c r="B47" s="84" t="s">
        <v>155</v>
      </c>
      <c r="C47" s="85" t="s">
        <v>115</v>
      </c>
      <c r="D47" s="83" t="s">
        <v>77</v>
      </c>
      <c r="E47" s="83" t="s">
        <v>78</v>
      </c>
      <c r="F47" s="83" t="s">
        <v>79</v>
      </c>
      <c r="G47" s="83" t="s">
        <v>116</v>
      </c>
      <c r="H47" s="83" t="s">
        <v>1</v>
      </c>
      <c r="I47" s="83" t="s">
        <v>1</v>
      </c>
      <c r="J47" s="83" t="s">
        <v>1</v>
      </c>
      <c r="K47" s="83" t="s">
        <v>1</v>
      </c>
      <c r="L47" s="83" t="s">
        <v>1</v>
      </c>
      <c r="M47" s="83" t="s">
        <v>38</v>
      </c>
      <c r="N47" s="83" t="s">
        <v>59</v>
      </c>
      <c r="O47" s="83" t="s">
        <v>40</v>
      </c>
      <c r="P47" s="84" t="s">
        <v>117</v>
      </c>
      <c r="Q47" s="86">
        <v>2000000000</v>
      </c>
      <c r="R47" s="86">
        <v>0</v>
      </c>
      <c r="S47" s="86">
        <v>0</v>
      </c>
      <c r="T47" s="86">
        <v>2000000000</v>
      </c>
      <c r="U47" s="86">
        <v>0</v>
      </c>
      <c r="V47" s="86">
        <v>2000000000</v>
      </c>
      <c r="W47" s="86">
        <v>0</v>
      </c>
      <c r="X47" s="86">
        <v>2000000000</v>
      </c>
      <c r="Y47" s="86">
        <v>1962416046.6400001</v>
      </c>
      <c r="Z47" s="86">
        <v>1962416046.6400001</v>
      </c>
      <c r="AA47" s="86">
        <v>1962416046.6400001</v>
      </c>
    </row>
    <row r="48" spans="1:27" ht="22.5" x14ac:dyDescent="0.25">
      <c r="A48" s="83" t="s">
        <v>154</v>
      </c>
      <c r="B48" s="84" t="s">
        <v>153</v>
      </c>
      <c r="C48" s="85" t="s">
        <v>57</v>
      </c>
      <c r="D48" s="83" t="s">
        <v>36</v>
      </c>
      <c r="E48" s="83" t="s">
        <v>43</v>
      </c>
      <c r="F48" s="83" t="s">
        <v>43</v>
      </c>
      <c r="G48" s="83"/>
      <c r="H48" s="83"/>
      <c r="I48" s="83"/>
      <c r="J48" s="83"/>
      <c r="K48" s="83"/>
      <c r="L48" s="83"/>
      <c r="M48" s="83" t="s">
        <v>38</v>
      </c>
      <c r="N48" s="83" t="s">
        <v>39</v>
      </c>
      <c r="O48" s="83" t="s">
        <v>40</v>
      </c>
      <c r="P48" s="84" t="s">
        <v>58</v>
      </c>
      <c r="Q48" s="86">
        <v>1849541000</v>
      </c>
      <c r="R48" s="86">
        <v>1551500000</v>
      </c>
      <c r="S48" s="86">
        <v>49541000</v>
      </c>
      <c r="T48" s="86">
        <v>3351500000</v>
      </c>
      <c r="U48" s="86">
        <v>0</v>
      </c>
      <c r="V48" s="86">
        <v>3351500000</v>
      </c>
      <c r="W48" s="86">
        <v>0</v>
      </c>
      <c r="X48" s="86">
        <v>3351500000</v>
      </c>
      <c r="Y48" s="86">
        <v>3351500000</v>
      </c>
      <c r="Z48" s="86">
        <v>3351500000</v>
      </c>
      <c r="AA48" s="86">
        <v>3351500000</v>
      </c>
    </row>
    <row r="49" spans="1:27" ht="22.5" x14ac:dyDescent="0.25">
      <c r="A49" s="83" t="s">
        <v>152</v>
      </c>
      <c r="B49" s="84" t="s">
        <v>151</v>
      </c>
      <c r="C49" s="85" t="s">
        <v>35</v>
      </c>
      <c r="D49" s="83" t="s">
        <v>36</v>
      </c>
      <c r="E49" s="83" t="s">
        <v>37</v>
      </c>
      <c r="F49" s="83" t="s">
        <v>37</v>
      </c>
      <c r="G49" s="83" t="s">
        <v>37</v>
      </c>
      <c r="H49" s="83"/>
      <c r="I49" s="83"/>
      <c r="J49" s="83"/>
      <c r="K49" s="83"/>
      <c r="L49" s="83"/>
      <c r="M49" s="83" t="s">
        <v>38</v>
      </c>
      <c r="N49" s="83" t="s">
        <v>39</v>
      </c>
      <c r="O49" s="83" t="s">
        <v>40</v>
      </c>
      <c r="P49" s="84" t="s">
        <v>41</v>
      </c>
      <c r="Q49" s="86">
        <v>21738277008</v>
      </c>
      <c r="R49" s="86">
        <v>4201227103</v>
      </c>
      <c r="S49" s="86">
        <v>3303809159</v>
      </c>
      <c r="T49" s="86">
        <v>22635694952</v>
      </c>
      <c r="U49" s="86">
        <v>0</v>
      </c>
      <c r="V49" s="86">
        <v>22635694493.200001</v>
      </c>
      <c r="W49" s="86">
        <v>458.8</v>
      </c>
      <c r="X49" s="86">
        <v>22635694493.200001</v>
      </c>
      <c r="Y49" s="86">
        <v>22635694493.200001</v>
      </c>
      <c r="Z49" s="86">
        <v>22635694493.200001</v>
      </c>
      <c r="AA49" s="86">
        <v>22635694493.200001</v>
      </c>
    </row>
    <row r="50" spans="1:27" ht="33.75" x14ac:dyDescent="0.25">
      <c r="A50" s="83" t="s">
        <v>152</v>
      </c>
      <c r="B50" s="84" t="s">
        <v>151</v>
      </c>
      <c r="C50" s="85" t="s">
        <v>45</v>
      </c>
      <c r="D50" s="83" t="s">
        <v>36</v>
      </c>
      <c r="E50" s="83" t="s">
        <v>37</v>
      </c>
      <c r="F50" s="83" t="s">
        <v>37</v>
      </c>
      <c r="G50" s="83" t="s">
        <v>46</v>
      </c>
      <c r="H50" s="83"/>
      <c r="I50" s="83"/>
      <c r="J50" s="83"/>
      <c r="K50" s="83"/>
      <c r="L50" s="83"/>
      <c r="M50" s="83" t="s">
        <v>38</v>
      </c>
      <c r="N50" s="83" t="s">
        <v>39</v>
      </c>
      <c r="O50" s="83" t="s">
        <v>40</v>
      </c>
      <c r="P50" s="84" t="s">
        <v>47</v>
      </c>
      <c r="Q50" s="86">
        <v>15016765935</v>
      </c>
      <c r="R50" s="86">
        <v>2230485222</v>
      </c>
      <c r="S50" s="86">
        <v>697206753.89999998</v>
      </c>
      <c r="T50" s="86">
        <v>16550044403.1</v>
      </c>
      <c r="U50" s="86">
        <v>0</v>
      </c>
      <c r="V50" s="86">
        <v>16550043245.209999</v>
      </c>
      <c r="W50" s="86">
        <v>1157.8900000000001</v>
      </c>
      <c r="X50" s="86">
        <v>16550043245.209999</v>
      </c>
      <c r="Y50" s="86">
        <v>16550043245.209999</v>
      </c>
      <c r="Z50" s="86">
        <v>16550043245.209999</v>
      </c>
      <c r="AA50" s="86">
        <v>16550043245.209999</v>
      </c>
    </row>
    <row r="51" spans="1:27" ht="22.5" x14ac:dyDescent="0.25">
      <c r="A51" s="83" t="s">
        <v>152</v>
      </c>
      <c r="B51" s="84" t="s">
        <v>151</v>
      </c>
      <c r="C51" s="85" t="s">
        <v>55</v>
      </c>
      <c r="D51" s="83" t="s">
        <v>36</v>
      </c>
      <c r="E51" s="83" t="s">
        <v>43</v>
      </c>
      <c r="F51" s="83" t="s">
        <v>37</v>
      </c>
      <c r="G51" s="83"/>
      <c r="H51" s="83"/>
      <c r="I51" s="83"/>
      <c r="J51" s="83"/>
      <c r="K51" s="83"/>
      <c r="L51" s="83"/>
      <c r="M51" s="83" t="s">
        <v>38</v>
      </c>
      <c r="N51" s="83" t="s">
        <v>39</v>
      </c>
      <c r="O51" s="83" t="s">
        <v>40</v>
      </c>
      <c r="P51" s="84" t="s">
        <v>56</v>
      </c>
      <c r="Q51" s="86">
        <v>2139184793</v>
      </c>
      <c r="R51" s="86">
        <v>778608118.22000003</v>
      </c>
      <c r="S51" s="86">
        <v>1204967720.0799999</v>
      </c>
      <c r="T51" s="86">
        <v>1712825191.1400001</v>
      </c>
      <c r="U51" s="86">
        <v>0</v>
      </c>
      <c r="V51" s="86">
        <v>1712825191.1400001</v>
      </c>
      <c r="W51" s="86">
        <v>0</v>
      </c>
      <c r="X51" s="86">
        <v>1712825191.1400001</v>
      </c>
      <c r="Y51" s="86">
        <v>1516361388.25</v>
      </c>
      <c r="Z51" s="86">
        <v>1516361388.25</v>
      </c>
      <c r="AA51" s="86">
        <v>1516361388.25</v>
      </c>
    </row>
    <row r="52" spans="1:27" ht="22.5" x14ac:dyDescent="0.25">
      <c r="A52" s="83" t="s">
        <v>152</v>
      </c>
      <c r="B52" s="84" t="s">
        <v>151</v>
      </c>
      <c r="C52" s="85" t="s">
        <v>55</v>
      </c>
      <c r="D52" s="83" t="s">
        <v>36</v>
      </c>
      <c r="E52" s="83" t="s">
        <v>43</v>
      </c>
      <c r="F52" s="83" t="s">
        <v>37</v>
      </c>
      <c r="G52" s="83"/>
      <c r="H52" s="83"/>
      <c r="I52" s="83"/>
      <c r="J52" s="83"/>
      <c r="K52" s="83"/>
      <c r="L52" s="83"/>
      <c r="M52" s="83" t="s">
        <v>38</v>
      </c>
      <c r="N52" s="83" t="s">
        <v>52</v>
      </c>
      <c r="O52" s="83" t="s">
        <v>53</v>
      </c>
      <c r="P52" s="84" t="s">
        <v>56</v>
      </c>
      <c r="Q52" s="86">
        <v>14535880</v>
      </c>
      <c r="R52" s="86">
        <v>29945000</v>
      </c>
      <c r="S52" s="86">
        <v>1372309.99</v>
      </c>
      <c r="T52" s="86">
        <v>43108570.009999998</v>
      </c>
      <c r="U52" s="86">
        <v>0</v>
      </c>
      <c r="V52" s="86">
        <v>42473370.009999998</v>
      </c>
      <c r="W52" s="86">
        <v>635200</v>
      </c>
      <c r="X52" s="86">
        <v>42473370.009999998</v>
      </c>
      <c r="Y52" s="86">
        <v>42473370.009999998</v>
      </c>
      <c r="Z52" s="86">
        <v>42473370.009999998</v>
      </c>
      <c r="AA52" s="86">
        <v>42473370.009999998</v>
      </c>
    </row>
    <row r="53" spans="1:27" ht="22.5" x14ac:dyDescent="0.25">
      <c r="A53" s="83" t="s">
        <v>152</v>
      </c>
      <c r="B53" s="84" t="s">
        <v>151</v>
      </c>
      <c r="C53" s="85" t="s">
        <v>57</v>
      </c>
      <c r="D53" s="83" t="s">
        <v>36</v>
      </c>
      <c r="E53" s="83" t="s">
        <v>43</v>
      </c>
      <c r="F53" s="83" t="s">
        <v>43</v>
      </c>
      <c r="G53" s="83"/>
      <c r="H53" s="83"/>
      <c r="I53" s="83"/>
      <c r="J53" s="83"/>
      <c r="K53" s="83"/>
      <c r="L53" s="83"/>
      <c r="M53" s="83" t="s">
        <v>38</v>
      </c>
      <c r="N53" s="83" t="s">
        <v>39</v>
      </c>
      <c r="O53" s="83" t="s">
        <v>40</v>
      </c>
      <c r="P53" s="84" t="s">
        <v>58</v>
      </c>
      <c r="Q53" s="86">
        <v>8572365787</v>
      </c>
      <c r="R53" s="86">
        <v>3146422045.3400002</v>
      </c>
      <c r="S53" s="86">
        <v>2322162910.9000001</v>
      </c>
      <c r="T53" s="86">
        <v>9396624921.4400005</v>
      </c>
      <c r="U53" s="86">
        <v>0</v>
      </c>
      <c r="V53" s="86">
        <v>9396624921.4400005</v>
      </c>
      <c r="W53" s="86">
        <v>0</v>
      </c>
      <c r="X53" s="86">
        <v>9396624921.4400005</v>
      </c>
      <c r="Y53" s="86">
        <v>8781875953.8899994</v>
      </c>
      <c r="Z53" s="86">
        <v>8781875953.8899994</v>
      </c>
      <c r="AA53" s="86">
        <v>8781875953.8899994</v>
      </c>
    </row>
    <row r="54" spans="1:27" ht="22.5" x14ac:dyDescent="0.25">
      <c r="A54" s="83" t="s">
        <v>152</v>
      </c>
      <c r="B54" s="84" t="s">
        <v>151</v>
      </c>
      <c r="C54" s="85" t="s">
        <v>57</v>
      </c>
      <c r="D54" s="83" t="s">
        <v>36</v>
      </c>
      <c r="E54" s="83" t="s">
        <v>43</v>
      </c>
      <c r="F54" s="83" t="s">
        <v>43</v>
      </c>
      <c r="G54" s="83"/>
      <c r="H54" s="83"/>
      <c r="I54" s="83"/>
      <c r="J54" s="83"/>
      <c r="K54" s="83"/>
      <c r="L54" s="83"/>
      <c r="M54" s="83" t="s">
        <v>38</v>
      </c>
      <c r="N54" s="83" t="s">
        <v>52</v>
      </c>
      <c r="O54" s="83" t="s">
        <v>53</v>
      </c>
      <c r="P54" s="84" t="s">
        <v>58</v>
      </c>
      <c r="Q54" s="86">
        <v>2097000000</v>
      </c>
      <c r="R54" s="86">
        <v>1101555160.7</v>
      </c>
      <c r="S54" s="86">
        <v>632534182.26999998</v>
      </c>
      <c r="T54" s="86">
        <v>2566020978.4299998</v>
      </c>
      <c r="U54" s="86">
        <v>0</v>
      </c>
      <c r="V54" s="86">
        <v>2564368547.27</v>
      </c>
      <c r="W54" s="86">
        <v>1652431.16</v>
      </c>
      <c r="X54" s="86">
        <v>2564368547.27</v>
      </c>
      <c r="Y54" s="86">
        <v>2564368547.27</v>
      </c>
      <c r="Z54" s="86">
        <v>2556412235.7199998</v>
      </c>
      <c r="AA54" s="86">
        <v>2556412235.7199998</v>
      </c>
    </row>
    <row r="55" spans="1:27" ht="22.5" x14ac:dyDescent="0.25">
      <c r="A55" s="83" t="s">
        <v>152</v>
      </c>
      <c r="B55" s="84" t="s">
        <v>151</v>
      </c>
      <c r="C55" s="85" t="s">
        <v>69</v>
      </c>
      <c r="D55" s="83" t="s">
        <v>36</v>
      </c>
      <c r="E55" s="83" t="s">
        <v>70</v>
      </c>
      <c r="F55" s="83" t="s">
        <v>37</v>
      </c>
      <c r="G55" s="83"/>
      <c r="H55" s="83"/>
      <c r="I55" s="83"/>
      <c r="J55" s="83"/>
      <c r="K55" s="83"/>
      <c r="L55" s="83"/>
      <c r="M55" s="83" t="s">
        <v>38</v>
      </c>
      <c r="N55" s="83" t="s">
        <v>39</v>
      </c>
      <c r="O55" s="83" t="s">
        <v>40</v>
      </c>
      <c r="P55" s="84" t="s">
        <v>71</v>
      </c>
      <c r="Q55" s="86">
        <v>541700000</v>
      </c>
      <c r="R55" s="86">
        <v>72756132</v>
      </c>
      <c r="S55" s="86">
        <v>521700</v>
      </c>
      <c r="T55" s="86">
        <v>613934432</v>
      </c>
      <c r="U55" s="86">
        <v>0</v>
      </c>
      <c r="V55" s="86">
        <v>613934432</v>
      </c>
      <c r="W55" s="86">
        <v>0</v>
      </c>
      <c r="X55" s="86">
        <v>613934432</v>
      </c>
      <c r="Y55" s="86">
        <v>613934432</v>
      </c>
      <c r="Z55" s="86">
        <v>613934432</v>
      </c>
      <c r="AA55" s="86">
        <v>613934432</v>
      </c>
    </row>
    <row r="56" spans="1:27" ht="22.5" x14ac:dyDescent="0.25">
      <c r="A56" s="83" t="s">
        <v>152</v>
      </c>
      <c r="B56" s="84" t="s">
        <v>151</v>
      </c>
      <c r="C56" s="85" t="s">
        <v>72</v>
      </c>
      <c r="D56" s="83" t="s">
        <v>36</v>
      </c>
      <c r="E56" s="83" t="s">
        <v>70</v>
      </c>
      <c r="F56" s="83" t="s">
        <v>46</v>
      </c>
      <c r="G56" s="83"/>
      <c r="H56" s="83"/>
      <c r="I56" s="83"/>
      <c r="J56" s="83"/>
      <c r="K56" s="83"/>
      <c r="L56" s="83"/>
      <c r="M56" s="83" t="s">
        <v>38</v>
      </c>
      <c r="N56" s="83" t="s">
        <v>39</v>
      </c>
      <c r="O56" s="83" t="s">
        <v>40</v>
      </c>
      <c r="P56" s="84" t="s">
        <v>73</v>
      </c>
      <c r="Q56" s="86">
        <v>88800000</v>
      </c>
      <c r="R56" s="86">
        <v>10860756</v>
      </c>
      <c r="S56" s="86">
        <v>273064</v>
      </c>
      <c r="T56" s="86">
        <v>99387692</v>
      </c>
      <c r="U56" s="86">
        <v>0</v>
      </c>
      <c r="V56" s="86">
        <v>99346509</v>
      </c>
      <c r="W56" s="86">
        <v>41183</v>
      </c>
      <c r="X56" s="86">
        <v>99346509</v>
      </c>
      <c r="Y56" s="86">
        <v>99346509</v>
      </c>
      <c r="Z56" s="86">
        <v>99346509</v>
      </c>
      <c r="AA56" s="86">
        <v>99346509</v>
      </c>
    </row>
    <row r="57" spans="1:27" ht="67.5" x14ac:dyDescent="0.25">
      <c r="A57" s="83" t="s">
        <v>152</v>
      </c>
      <c r="B57" s="84" t="s">
        <v>151</v>
      </c>
      <c r="C57" s="85" t="s">
        <v>100</v>
      </c>
      <c r="D57" s="83" t="s">
        <v>77</v>
      </c>
      <c r="E57" s="83" t="s">
        <v>78</v>
      </c>
      <c r="F57" s="83" t="s">
        <v>79</v>
      </c>
      <c r="G57" s="83" t="s">
        <v>101</v>
      </c>
      <c r="H57" s="83"/>
      <c r="I57" s="83"/>
      <c r="J57" s="83"/>
      <c r="K57" s="83"/>
      <c r="L57" s="83"/>
      <c r="M57" s="83" t="s">
        <v>38</v>
      </c>
      <c r="N57" s="83" t="s">
        <v>59</v>
      </c>
      <c r="O57" s="83" t="s">
        <v>40</v>
      </c>
      <c r="P57" s="84" t="s">
        <v>102</v>
      </c>
      <c r="Q57" s="86">
        <v>0</v>
      </c>
      <c r="R57" s="86">
        <v>1284229810</v>
      </c>
      <c r="S57" s="86">
        <v>24675742</v>
      </c>
      <c r="T57" s="86">
        <v>1259554068</v>
      </c>
      <c r="U57" s="86">
        <v>0</v>
      </c>
      <c r="V57" s="86">
        <v>1256594863.3299999</v>
      </c>
      <c r="W57" s="86">
        <v>2959204.67</v>
      </c>
      <c r="X57" s="86">
        <v>1256594863.3299999</v>
      </c>
      <c r="Y57" s="86">
        <v>1012379224.35</v>
      </c>
      <c r="Z57" s="86">
        <v>1012379224.35</v>
      </c>
      <c r="AA57" s="86">
        <v>1012379224.35</v>
      </c>
    </row>
    <row r="58" spans="1:27" ht="56.25" x14ac:dyDescent="0.25">
      <c r="A58" s="83" t="s">
        <v>152</v>
      </c>
      <c r="B58" s="84" t="s">
        <v>151</v>
      </c>
      <c r="C58" s="85" t="s">
        <v>112</v>
      </c>
      <c r="D58" s="83" t="s">
        <v>77</v>
      </c>
      <c r="E58" s="83" t="s">
        <v>78</v>
      </c>
      <c r="F58" s="83" t="s">
        <v>79</v>
      </c>
      <c r="G58" s="83" t="s">
        <v>113</v>
      </c>
      <c r="H58" s="83"/>
      <c r="I58" s="83"/>
      <c r="J58" s="83"/>
      <c r="K58" s="83"/>
      <c r="L58" s="83"/>
      <c r="M58" s="83" t="s">
        <v>38</v>
      </c>
      <c r="N58" s="83" t="s">
        <v>59</v>
      </c>
      <c r="O58" s="83" t="s">
        <v>40</v>
      </c>
      <c r="P58" s="84" t="s">
        <v>114</v>
      </c>
      <c r="Q58" s="86">
        <v>1050000000</v>
      </c>
      <c r="R58" s="86">
        <v>0</v>
      </c>
      <c r="S58" s="86">
        <v>0</v>
      </c>
      <c r="T58" s="86">
        <v>1050000000</v>
      </c>
      <c r="U58" s="86">
        <v>0</v>
      </c>
      <c r="V58" s="86">
        <v>1048699842</v>
      </c>
      <c r="W58" s="86">
        <v>1300158</v>
      </c>
      <c r="X58" s="86">
        <v>1048699842</v>
      </c>
      <c r="Y58" s="86">
        <v>969744050</v>
      </c>
      <c r="Z58" s="86">
        <v>969744050</v>
      </c>
      <c r="AA58" s="86">
        <v>969744050</v>
      </c>
    </row>
    <row r="59" spans="1:27" ht="22.5" x14ac:dyDescent="0.25">
      <c r="A59" s="83" t="s">
        <v>150</v>
      </c>
      <c r="B59" s="84" t="s">
        <v>149</v>
      </c>
      <c r="C59" s="85" t="s">
        <v>35</v>
      </c>
      <c r="D59" s="83" t="s">
        <v>36</v>
      </c>
      <c r="E59" s="83" t="s">
        <v>37</v>
      </c>
      <c r="F59" s="83" t="s">
        <v>37</v>
      </c>
      <c r="G59" s="83" t="s">
        <v>37</v>
      </c>
      <c r="H59" s="83"/>
      <c r="I59" s="83"/>
      <c r="J59" s="83"/>
      <c r="K59" s="83"/>
      <c r="L59" s="83"/>
      <c r="M59" s="83" t="s">
        <v>38</v>
      </c>
      <c r="N59" s="83" t="s">
        <v>39</v>
      </c>
      <c r="O59" s="83" t="s">
        <v>40</v>
      </c>
      <c r="P59" s="84" t="s">
        <v>41</v>
      </c>
      <c r="Q59" s="86">
        <v>18871467945</v>
      </c>
      <c r="R59" s="86">
        <v>2421593097</v>
      </c>
      <c r="S59" s="86">
        <v>3379679689</v>
      </c>
      <c r="T59" s="86">
        <v>17913381353</v>
      </c>
      <c r="U59" s="86">
        <v>0</v>
      </c>
      <c r="V59" s="86">
        <v>17913381020.93</v>
      </c>
      <c r="W59" s="86">
        <v>332.07</v>
      </c>
      <c r="X59" s="86">
        <v>17913381020.93</v>
      </c>
      <c r="Y59" s="86">
        <v>17913381020.93</v>
      </c>
      <c r="Z59" s="86">
        <v>17913381020.93</v>
      </c>
      <c r="AA59" s="86">
        <v>17913381020.93</v>
      </c>
    </row>
    <row r="60" spans="1:27" ht="33.75" x14ac:dyDescent="0.25">
      <c r="A60" s="83" t="s">
        <v>150</v>
      </c>
      <c r="B60" s="84" t="s">
        <v>149</v>
      </c>
      <c r="C60" s="85" t="s">
        <v>45</v>
      </c>
      <c r="D60" s="83" t="s">
        <v>36</v>
      </c>
      <c r="E60" s="83" t="s">
        <v>37</v>
      </c>
      <c r="F60" s="83" t="s">
        <v>37</v>
      </c>
      <c r="G60" s="83" t="s">
        <v>46</v>
      </c>
      <c r="H60" s="83"/>
      <c r="I60" s="83"/>
      <c r="J60" s="83"/>
      <c r="K60" s="83"/>
      <c r="L60" s="83"/>
      <c r="M60" s="83" t="s">
        <v>38</v>
      </c>
      <c r="N60" s="83" t="s">
        <v>39</v>
      </c>
      <c r="O60" s="83" t="s">
        <v>40</v>
      </c>
      <c r="P60" s="84" t="s">
        <v>47</v>
      </c>
      <c r="Q60" s="86">
        <v>11824851516</v>
      </c>
      <c r="R60" s="86">
        <v>771232502</v>
      </c>
      <c r="S60" s="86">
        <v>943243815</v>
      </c>
      <c r="T60" s="86">
        <v>11652840203</v>
      </c>
      <c r="U60" s="86">
        <v>0</v>
      </c>
      <c r="V60" s="86">
        <v>11648769765.969999</v>
      </c>
      <c r="W60" s="86">
        <v>4070437.03</v>
      </c>
      <c r="X60" s="86">
        <v>11648769765.969999</v>
      </c>
      <c r="Y60" s="86">
        <v>11648769765.969999</v>
      </c>
      <c r="Z60" s="86">
        <v>11648769765.969999</v>
      </c>
      <c r="AA60" s="86">
        <v>11648769765.969999</v>
      </c>
    </row>
    <row r="61" spans="1:27" ht="22.5" x14ac:dyDescent="0.25">
      <c r="A61" s="83" t="s">
        <v>150</v>
      </c>
      <c r="B61" s="84" t="s">
        <v>149</v>
      </c>
      <c r="C61" s="85" t="s">
        <v>55</v>
      </c>
      <c r="D61" s="83" t="s">
        <v>36</v>
      </c>
      <c r="E61" s="83" t="s">
        <v>43</v>
      </c>
      <c r="F61" s="83" t="s">
        <v>37</v>
      </c>
      <c r="G61" s="83"/>
      <c r="H61" s="83"/>
      <c r="I61" s="83"/>
      <c r="J61" s="83"/>
      <c r="K61" s="83"/>
      <c r="L61" s="83"/>
      <c r="M61" s="83" t="s">
        <v>38</v>
      </c>
      <c r="N61" s="83" t="s">
        <v>39</v>
      </c>
      <c r="O61" s="83" t="s">
        <v>40</v>
      </c>
      <c r="P61" s="84" t="s">
        <v>56</v>
      </c>
      <c r="Q61" s="86">
        <v>963620297</v>
      </c>
      <c r="R61" s="86">
        <v>286567881</v>
      </c>
      <c r="S61" s="86">
        <v>429698506.12</v>
      </c>
      <c r="T61" s="86">
        <v>820489671.88</v>
      </c>
      <c r="U61" s="86">
        <v>0</v>
      </c>
      <c r="V61" s="86">
        <v>820489671.66999996</v>
      </c>
      <c r="W61" s="86">
        <v>0.21</v>
      </c>
      <c r="X61" s="86">
        <v>820489671.66999996</v>
      </c>
      <c r="Y61" s="86">
        <v>794811775.66999996</v>
      </c>
      <c r="Z61" s="86">
        <v>794811775.66999996</v>
      </c>
      <c r="AA61" s="86">
        <v>794811775.66999996</v>
      </c>
    </row>
    <row r="62" spans="1:27" ht="22.5" x14ac:dyDescent="0.25">
      <c r="A62" s="83" t="s">
        <v>150</v>
      </c>
      <c r="B62" s="84" t="s">
        <v>149</v>
      </c>
      <c r="C62" s="85" t="s">
        <v>55</v>
      </c>
      <c r="D62" s="83" t="s">
        <v>36</v>
      </c>
      <c r="E62" s="83" t="s">
        <v>43</v>
      </c>
      <c r="F62" s="83" t="s">
        <v>37</v>
      </c>
      <c r="G62" s="83"/>
      <c r="H62" s="83"/>
      <c r="I62" s="83"/>
      <c r="J62" s="83"/>
      <c r="K62" s="83"/>
      <c r="L62" s="83"/>
      <c r="M62" s="83" t="s">
        <v>38</v>
      </c>
      <c r="N62" s="83" t="s">
        <v>52</v>
      </c>
      <c r="O62" s="83" t="s">
        <v>53</v>
      </c>
      <c r="P62" s="84" t="s">
        <v>56</v>
      </c>
      <c r="Q62" s="86">
        <v>0</v>
      </c>
      <c r="R62" s="86">
        <v>64135898</v>
      </c>
      <c r="S62" s="86">
        <v>4691045</v>
      </c>
      <c r="T62" s="86">
        <v>59444853</v>
      </c>
      <c r="U62" s="86">
        <v>0</v>
      </c>
      <c r="V62" s="86">
        <v>58968999</v>
      </c>
      <c r="W62" s="86">
        <v>475854</v>
      </c>
      <c r="X62" s="86">
        <v>58968999</v>
      </c>
      <c r="Y62" s="86">
        <v>58968999</v>
      </c>
      <c r="Z62" s="86">
        <v>43808925</v>
      </c>
      <c r="AA62" s="86">
        <v>43808925</v>
      </c>
    </row>
    <row r="63" spans="1:27" ht="22.5" x14ac:dyDescent="0.25">
      <c r="A63" s="83" t="s">
        <v>150</v>
      </c>
      <c r="B63" s="84" t="s">
        <v>149</v>
      </c>
      <c r="C63" s="85" t="s">
        <v>57</v>
      </c>
      <c r="D63" s="83" t="s">
        <v>36</v>
      </c>
      <c r="E63" s="83" t="s">
        <v>43</v>
      </c>
      <c r="F63" s="83" t="s">
        <v>43</v>
      </c>
      <c r="G63" s="83"/>
      <c r="H63" s="83"/>
      <c r="I63" s="83"/>
      <c r="J63" s="83"/>
      <c r="K63" s="83"/>
      <c r="L63" s="83"/>
      <c r="M63" s="83" t="s">
        <v>38</v>
      </c>
      <c r="N63" s="83" t="s">
        <v>39</v>
      </c>
      <c r="O63" s="83" t="s">
        <v>40</v>
      </c>
      <c r="P63" s="84" t="s">
        <v>58</v>
      </c>
      <c r="Q63" s="86">
        <v>6835413548</v>
      </c>
      <c r="R63" s="86">
        <v>1577075307</v>
      </c>
      <c r="S63" s="86">
        <v>932572025.39999998</v>
      </c>
      <c r="T63" s="86">
        <v>7479916829.6000004</v>
      </c>
      <c r="U63" s="86">
        <v>0</v>
      </c>
      <c r="V63" s="86">
        <v>7479916502.2700005</v>
      </c>
      <c r="W63" s="86">
        <v>327.33</v>
      </c>
      <c r="X63" s="86">
        <v>7479916502.2700005</v>
      </c>
      <c r="Y63" s="86">
        <v>7139217680.4899998</v>
      </c>
      <c r="Z63" s="86">
        <v>7139217680.4899998</v>
      </c>
      <c r="AA63" s="86">
        <v>7139217680.4899998</v>
      </c>
    </row>
    <row r="64" spans="1:27" ht="22.5" x14ac:dyDescent="0.25">
      <c r="A64" s="83" t="s">
        <v>150</v>
      </c>
      <c r="B64" s="84" t="s">
        <v>149</v>
      </c>
      <c r="C64" s="85" t="s">
        <v>57</v>
      </c>
      <c r="D64" s="83" t="s">
        <v>36</v>
      </c>
      <c r="E64" s="83" t="s">
        <v>43</v>
      </c>
      <c r="F64" s="83" t="s">
        <v>43</v>
      </c>
      <c r="G64" s="83"/>
      <c r="H64" s="83"/>
      <c r="I64" s="83"/>
      <c r="J64" s="83"/>
      <c r="K64" s="83"/>
      <c r="L64" s="83"/>
      <c r="M64" s="83" t="s">
        <v>38</v>
      </c>
      <c r="N64" s="83" t="s">
        <v>52</v>
      </c>
      <c r="O64" s="83" t="s">
        <v>53</v>
      </c>
      <c r="P64" s="84" t="s">
        <v>58</v>
      </c>
      <c r="Q64" s="86">
        <v>1734000492</v>
      </c>
      <c r="R64" s="86">
        <v>420873468</v>
      </c>
      <c r="S64" s="86">
        <v>112942468</v>
      </c>
      <c r="T64" s="86">
        <v>2041931492</v>
      </c>
      <c r="U64" s="86">
        <v>0</v>
      </c>
      <c r="V64" s="86">
        <v>2041833811.6099999</v>
      </c>
      <c r="W64" s="86">
        <v>97680.39</v>
      </c>
      <c r="X64" s="86">
        <v>2041833811.6099999</v>
      </c>
      <c r="Y64" s="86">
        <v>2041833811.6099999</v>
      </c>
      <c r="Z64" s="86">
        <v>2041833811.6099999</v>
      </c>
      <c r="AA64" s="86">
        <v>2041833811.6099999</v>
      </c>
    </row>
    <row r="65" spans="1:27" ht="22.5" x14ac:dyDescent="0.25">
      <c r="A65" s="83" t="s">
        <v>150</v>
      </c>
      <c r="B65" s="84" t="s">
        <v>149</v>
      </c>
      <c r="C65" s="85" t="s">
        <v>69</v>
      </c>
      <c r="D65" s="83" t="s">
        <v>36</v>
      </c>
      <c r="E65" s="83" t="s">
        <v>70</v>
      </c>
      <c r="F65" s="83" t="s">
        <v>37</v>
      </c>
      <c r="G65" s="83"/>
      <c r="H65" s="83"/>
      <c r="I65" s="83"/>
      <c r="J65" s="83"/>
      <c r="K65" s="83"/>
      <c r="L65" s="83"/>
      <c r="M65" s="83" t="s">
        <v>38</v>
      </c>
      <c r="N65" s="83" t="s">
        <v>39</v>
      </c>
      <c r="O65" s="83" t="s">
        <v>40</v>
      </c>
      <c r="P65" s="84" t="s">
        <v>71</v>
      </c>
      <c r="Q65" s="86">
        <v>41000000</v>
      </c>
      <c r="R65" s="86">
        <v>0</v>
      </c>
      <c r="S65" s="86">
        <v>8762982</v>
      </c>
      <c r="T65" s="86">
        <v>32237018</v>
      </c>
      <c r="U65" s="86">
        <v>0</v>
      </c>
      <c r="V65" s="86">
        <v>32237018</v>
      </c>
      <c r="W65" s="86">
        <v>0</v>
      </c>
      <c r="X65" s="86">
        <v>32237018</v>
      </c>
      <c r="Y65" s="86">
        <v>32237018</v>
      </c>
      <c r="Z65" s="86">
        <v>32237018</v>
      </c>
      <c r="AA65" s="86">
        <v>32237018</v>
      </c>
    </row>
    <row r="66" spans="1:27" ht="22.5" x14ac:dyDescent="0.25">
      <c r="A66" s="83" t="s">
        <v>150</v>
      </c>
      <c r="B66" s="84" t="s">
        <v>149</v>
      </c>
      <c r="C66" s="85" t="s">
        <v>72</v>
      </c>
      <c r="D66" s="83" t="s">
        <v>36</v>
      </c>
      <c r="E66" s="83" t="s">
        <v>70</v>
      </c>
      <c r="F66" s="83" t="s">
        <v>46</v>
      </c>
      <c r="G66" s="83"/>
      <c r="H66" s="83"/>
      <c r="I66" s="83"/>
      <c r="J66" s="83"/>
      <c r="K66" s="83"/>
      <c r="L66" s="83"/>
      <c r="M66" s="83" t="s">
        <v>38</v>
      </c>
      <c r="N66" s="83" t="s">
        <v>39</v>
      </c>
      <c r="O66" s="83" t="s">
        <v>40</v>
      </c>
      <c r="P66" s="84" t="s">
        <v>73</v>
      </c>
      <c r="Q66" s="86">
        <v>1601600</v>
      </c>
      <c r="R66" s="86">
        <v>94182</v>
      </c>
      <c r="S66" s="86">
        <v>0</v>
      </c>
      <c r="T66" s="86">
        <v>1695782</v>
      </c>
      <c r="U66" s="86">
        <v>0</v>
      </c>
      <c r="V66" s="86">
        <v>1695782</v>
      </c>
      <c r="W66" s="86">
        <v>0</v>
      </c>
      <c r="X66" s="86">
        <v>1695782</v>
      </c>
      <c r="Y66" s="86">
        <v>1695782</v>
      </c>
      <c r="Z66" s="86">
        <v>1695782</v>
      </c>
      <c r="AA66" s="86">
        <v>1695782</v>
      </c>
    </row>
    <row r="67" spans="1:27" ht="22.5" x14ac:dyDescent="0.25">
      <c r="A67" s="83" t="s">
        <v>148</v>
      </c>
      <c r="B67" s="84" t="s">
        <v>147</v>
      </c>
      <c r="C67" s="85" t="s">
        <v>35</v>
      </c>
      <c r="D67" s="83" t="s">
        <v>36</v>
      </c>
      <c r="E67" s="83" t="s">
        <v>37</v>
      </c>
      <c r="F67" s="83" t="s">
        <v>37</v>
      </c>
      <c r="G67" s="83" t="s">
        <v>37</v>
      </c>
      <c r="H67" s="83"/>
      <c r="I67" s="83"/>
      <c r="J67" s="83"/>
      <c r="K67" s="83"/>
      <c r="L67" s="83"/>
      <c r="M67" s="83" t="s">
        <v>38</v>
      </c>
      <c r="N67" s="83" t="s">
        <v>39</v>
      </c>
      <c r="O67" s="83" t="s">
        <v>40</v>
      </c>
      <c r="P67" s="84" t="s">
        <v>41</v>
      </c>
      <c r="Q67" s="86">
        <v>13769034955</v>
      </c>
      <c r="R67" s="86">
        <v>1975340705</v>
      </c>
      <c r="S67" s="86">
        <v>2897780516</v>
      </c>
      <c r="T67" s="86">
        <v>12846595144</v>
      </c>
      <c r="U67" s="86">
        <v>0</v>
      </c>
      <c r="V67" s="86">
        <v>12846594788.049999</v>
      </c>
      <c r="W67" s="86">
        <v>355.95</v>
      </c>
      <c r="X67" s="86">
        <v>12846594788.049999</v>
      </c>
      <c r="Y67" s="86">
        <v>12846594788.049999</v>
      </c>
      <c r="Z67" s="86">
        <v>12846594788.049999</v>
      </c>
      <c r="AA67" s="86">
        <v>12846594788.049999</v>
      </c>
    </row>
    <row r="68" spans="1:27" ht="33.75" x14ac:dyDescent="0.25">
      <c r="A68" s="83" t="s">
        <v>148</v>
      </c>
      <c r="B68" s="84" t="s">
        <v>147</v>
      </c>
      <c r="C68" s="85" t="s">
        <v>45</v>
      </c>
      <c r="D68" s="83" t="s">
        <v>36</v>
      </c>
      <c r="E68" s="83" t="s">
        <v>37</v>
      </c>
      <c r="F68" s="83" t="s">
        <v>37</v>
      </c>
      <c r="G68" s="83" t="s">
        <v>46</v>
      </c>
      <c r="H68" s="83"/>
      <c r="I68" s="83"/>
      <c r="J68" s="83"/>
      <c r="K68" s="83"/>
      <c r="L68" s="83"/>
      <c r="M68" s="83" t="s">
        <v>38</v>
      </c>
      <c r="N68" s="83" t="s">
        <v>39</v>
      </c>
      <c r="O68" s="83" t="s">
        <v>40</v>
      </c>
      <c r="P68" s="84" t="s">
        <v>47</v>
      </c>
      <c r="Q68" s="86">
        <v>5966892877</v>
      </c>
      <c r="R68" s="86">
        <v>647173814</v>
      </c>
      <c r="S68" s="86">
        <v>563857485</v>
      </c>
      <c r="T68" s="86">
        <v>6050209206</v>
      </c>
      <c r="U68" s="86">
        <v>0</v>
      </c>
      <c r="V68" s="86">
        <v>6050208435.2799997</v>
      </c>
      <c r="W68" s="86">
        <v>770.72</v>
      </c>
      <c r="X68" s="86">
        <v>6050208435.2799997</v>
      </c>
      <c r="Y68" s="86">
        <v>6050208435.2799997</v>
      </c>
      <c r="Z68" s="86">
        <v>6050208435.2799997</v>
      </c>
      <c r="AA68" s="86">
        <v>6050208435.2799997</v>
      </c>
    </row>
    <row r="69" spans="1:27" ht="22.5" x14ac:dyDescent="0.25">
      <c r="A69" s="83" t="s">
        <v>148</v>
      </c>
      <c r="B69" s="84" t="s">
        <v>147</v>
      </c>
      <c r="C69" s="85" t="s">
        <v>55</v>
      </c>
      <c r="D69" s="83" t="s">
        <v>36</v>
      </c>
      <c r="E69" s="83" t="s">
        <v>43</v>
      </c>
      <c r="F69" s="83" t="s">
        <v>37</v>
      </c>
      <c r="G69" s="83"/>
      <c r="H69" s="83"/>
      <c r="I69" s="83"/>
      <c r="J69" s="83"/>
      <c r="K69" s="83"/>
      <c r="L69" s="83"/>
      <c r="M69" s="83" t="s">
        <v>38</v>
      </c>
      <c r="N69" s="83" t="s">
        <v>39</v>
      </c>
      <c r="O69" s="83" t="s">
        <v>40</v>
      </c>
      <c r="P69" s="84" t="s">
        <v>56</v>
      </c>
      <c r="Q69" s="86">
        <v>368575632</v>
      </c>
      <c r="R69" s="86">
        <v>399289515.18000001</v>
      </c>
      <c r="S69" s="86">
        <v>41399606.960000001</v>
      </c>
      <c r="T69" s="86">
        <v>726465540.22000003</v>
      </c>
      <c r="U69" s="86">
        <v>0</v>
      </c>
      <c r="V69" s="86">
        <v>726465540.22000003</v>
      </c>
      <c r="W69" s="86">
        <v>0</v>
      </c>
      <c r="X69" s="86">
        <v>726465540.22000003</v>
      </c>
      <c r="Y69" s="86">
        <v>726465540.22000003</v>
      </c>
      <c r="Z69" s="86">
        <v>726465540.22000003</v>
      </c>
      <c r="AA69" s="86">
        <v>726465540.22000003</v>
      </c>
    </row>
    <row r="70" spans="1:27" ht="22.5" x14ac:dyDescent="0.25">
      <c r="A70" s="83" t="s">
        <v>148</v>
      </c>
      <c r="B70" s="84" t="s">
        <v>147</v>
      </c>
      <c r="C70" s="85" t="s">
        <v>55</v>
      </c>
      <c r="D70" s="83" t="s">
        <v>36</v>
      </c>
      <c r="E70" s="83" t="s">
        <v>43</v>
      </c>
      <c r="F70" s="83" t="s">
        <v>37</v>
      </c>
      <c r="G70" s="83"/>
      <c r="H70" s="83"/>
      <c r="I70" s="83"/>
      <c r="J70" s="83"/>
      <c r="K70" s="83"/>
      <c r="L70" s="83"/>
      <c r="M70" s="83" t="s">
        <v>38</v>
      </c>
      <c r="N70" s="83" t="s">
        <v>52</v>
      </c>
      <c r="O70" s="83" t="s">
        <v>53</v>
      </c>
      <c r="P70" s="84" t="s">
        <v>56</v>
      </c>
      <c r="Q70" s="86">
        <v>0</v>
      </c>
      <c r="R70" s="86">
        <v>19249900</v>
      </c>
      <c r="S70" s="86">
        <v>2822605.97</v>
      </c>
      <c r="T70" s="86">
        <v>16427294.029999999</v>
      </c>
      <c r="U70" s="86">
        <v>0</v>
      </c>
      <c r="V70" s="86">
        <v>16427294.029999999</v>
      </c>
      <c r="W70" s="86">
        <v>0</v>
      </c>
      <c r="X70" s="86">
        <v>16427294.029999999</v>
      </c>
      <c r="Y70" s="86">
        <v>16427294.029999999</v>
      </c>
      <c r="Z70" s="86">
        <v>16427294.029999999</v>
      </c>
      <c r="AA70" s="86">
        <v>16427294.029999999</v>
      </c>
    </row>
    <row r="71" spans="1:27" ht="22.5" x14ac:dyDescent="0.25">
      <c r="A71" s="83" t="s">
        <v>148</v>
      </c>
      <c r="B71" s="84" t="s">
        <v>147</v>
      </c>
      <c r="C71" s="85" t="s">
        <v>57</v>
      </c>
      <c r="D71" s="83" t="s">
        <v>36</v>
      </c>
      <c r="E71" s="83" t="s">
        <v>43</v>
      </c>
      <c r="F71" s="83" t="s">
        <v>43</v>
      </c>
      <c r="G71" s="83"/>
      <c r="H71" s="83"/>
      <c r="I71" s="83"/>
      <c r="J71" s="83"/>
      <c r="K71" s="83"/>
      <c r="L71" s="83"/>
      <c r="M71" s="83" t="s">
        <v>38</v>
      </c>
      <c r="N71" s="83" t="s">
        <v>39</v>
      </c>
      <c r="O71" s="83" t="s">
        <v>40</v>
      </c>
      <c r="P71" s="84" t="s">
        <v>58</v>
      </c>
      <c r="Q71" s="86">
        <v>4623442921</v>
      </c>
      <c r="R71" s="86">
        <v>481044279.88999999</v>
      </c>
      <c r="S71" s="86">
        <v>607430097.48000002</v>
      </c>
      <c r="T71" s="86">
        <v>4497057103.4099998</v>
      </c>
      <c r="U71" s="86">
        <v>0</v>
      </c>
      <c r="V71" s="86">
        <v>4497057103.3299999</v>
      </c>
      <c r="W71" s="86">
        <v>0.08</v>
      </c>
      <c r="X71" s="86">
        <v>4497057103.3299999</v>
      </c>
      <c r="Y71" s="86">
        <v>4494333103.3299999</v>
      </c>
      <c r="Z71" s="86">
        <v>4494333103.3299999</v>
      </c>
      <c r="AA71" s="86">
        <v>4494333103.3299999</v>
      </c>
    </row>
    <row r="72" spans="1:27" ht="22.5" x14ac:dyDescent="0.25">
      <c r="A72" s="83" t="s">
        <v>148</v>
      </c>
      <c r="B72" s="84" t="s">
        <v>147</v>
      </c>
      <c r="C72" s="85" t="s">
        <v>57</v>
      </c>
      <c r="D72" s="83" t="s">
        <v>36</v>
      </c>
      <c r="E72" s="83" t="s">
        <v>43</v>
      </c>
      <c r="F72" s="83" t="s">
        <v>43</v>
      </c>
      <c r="G72" s="83"/>
      <c r="H72" s="83"/>
      <c r="I72" s="83"/>
      <c r="J72" s="83"/>
      <c r="K72" s="83"/>
      <c r="L72" s="83"/>
      <c r="M72" s="83" t="s">
        <v>38</v>
      </c>
      <c r="N72" s="83" t="s">
        <v>52</v>
      </c>
      <c r="O72" s="83" t="s">
        <v>53</v>
      </c>
      <c r="P72" s="84" t="s">
        <v>58</v>
      </c>
      <c r="Q72" s="86">
        <v>1020000000</v>
      </c>
      <c r="R72" s="86">
        <v>180602880.59999999</v>
      </c>
      <c r="S72" s="86">
        <v>60965142.630000003</v>
      </c>
      <c r="T72" s="86">
        <v>1139637737.97</v>
      </c>
      <c r="U72" s="86">
        <v>0</v>
      </c>
      <c r="V72" s="86">
        <v>1139637737.6300001</v>
      </c>
      <c r="W72" s="86">
        <v>0.34</v>
      </c>
      <c r="X72" s="86">
        <v>1139637737.6300001</v>
      </c>
      <c r="Y72" s="86">
        <v>1139637737.6300001</v>
      </c>
      <c r="Z72" s="86">
        <v>1139637737.6300001</v>
      </c>
      <c r="AA72" s="86">
        <v>1139637737.6300001</v>
      </c>
    </row>
    <row r="73" spans="1:27" ht="22.5" x14ac:dyDescent="0.25">
      <c r="A73" s="83" t="s">
        <v>148</v>
      </c>
      <c r="B73" s="84" t="s">
        <v>147</v>
      </c>
      <c r="C73" s="85" t="s">
        <v>69</v>
      </c>
      <c r="D73" s="83" t="s">
        <v>36</v>
      </c>
      <c r="E73" s="83" t="s">
        <v>70</v>
      </c>
      <c r="F73" s="83" t="s">
        <v>37</v>
      </c>
      <c r="G73" s="83"/>
      <c r="H73" s="83"/>
      <c r="I73" s="83"/>
      <c r="J73" s="83"/>
      <c r="K73" s="83"/>
      <c r="L73" s="83"/>
      <c r="M73" s="83" t="s">
        <v>38</v>
      </c>
      <c r="N73" s="83" t="s">
        <v>39</v>
      </c>
      <c r="O73" s="83" t="s">
        <v>40</v>
      </c>
      <c r="P73" s="84" t="s">
        <v>71</v>
      </c>
      <c r="Q73" s="86">
        <v>231315000</v>
      </c>
      <c r="R73" s="86">
        <v>0</v>
      </c>
      <c r="S73" s="86">
        <v>15748453</v>
      </c>
      <c r="T73" s="86">
        <v>215566547</v>
      </c>
      <c r="U73" s="86">
        <v>0</v>
      </c>
      <c r="V73" s="86">
        <v>215566547</v>
      </c>
      <c r="W73" s="86">
        <v>0</v>
      </c>
      <c r="X73" s="86">
        <v>215566547</v>
      </c>
      <c r="Y73" s="86">
        <v>215566547</v>
      </c>
      <c r="Z73" s="86">
        <v>215566547</v>
      </c>
      <c r="AA73" s="86">
        <v>215566547</v>
      </c>
    </row>
    <row r="74" spans="1:27" ht="22.5" x14ac:dyDescent="0.25">
      <c r="A74" s="83" t="s">
        <v>148</v>
      </c>
      <c r="B74" s="84" t="s">
        <v>147</v>
      </c>
      <c r="C74" s="85" t="s">
        <v>72</v>
      </c>
      <c r="D74" s="83" t="s">
        <v>36</v>
      </c>
      <c r="E74" s="83" t="s">
        <v>70</v>
      </c>
      <c r="F74" s="83" t="s">
        <v>46</v>
      </c>
      <c r="G74" s="83"/>
      <c r="H74" s="83"/>
      <c r="I74" s="83"/>
      <c r="J74" s="83"/>
      <c r="K74" s="83"/>
      <c r="L74" s="83"/>
      <c r="M74" s="83" t="s">
        <v>38</v>
      </c>
      <c r="N74" s="83" t="s">
        <v>39</v>
      </c>
      <c r="O74" s="83" t="s">
        <v>40</v>
      </c>
      <c r="P74" s="84" t="s">
        <v>73</v>
      </c>
      <c r="Q74" s="86">
        <v>18312000</v>
      </c>
      <c r="R74" s="86">
        <v>0</v>
      </c>
      <c r="S74" s="86">
        <v>94182</v>
      </c>
      <c r="T74" s="86">
        <v>18217818</v>
      </c>
      <c r="U74" s="86">
        <v>0</v>
      </c>
      <c r="V74" s="86">
        <v>18217818</v>
      </c>
      <c r="W74" s="86">
        <v>0</v>
      </c>
      <c r="X74" s="86">
        <v>18217818</v>
      </c>
      <c r="Y74" s="86">
        <v>18217818</v>
      </c>
      <c r="Z74" s="86">
        <v>18217818</v>
      </c>
      <c r="AA74" s="86">
        <v>18217818</v>
      </c>
    </row>
    <row r="75" spans="1:27" ht="22.5" x14ac:dyDescent="0.25">
      <c r="A75" s="83" t="s">
        <v>146</v>
      </c>
      <c r="B75" s="84" t="s">
        <v>145</v>
      </c>
      <c r="C75" s="85" t="s">
        <v>35</v>
      </c>
      <c r="D75" s="83" t="s">
        <v>36</v>
      </c>
      <c r="E75" s="83" t="s">
        <v>37</v>
      </c>
      <c r="F75" s="83" t="s">
        <v>37</v>
      </c>
      <c r="G75" s="83" t="s">
        <v>37</v>
      </c>
      <c r="H75" s="83"/>
      <c r="I75" s="83"/>
      <c r="J75" s="83"/>
      <c r="K75" s="83"/>
      <c r="L75" s="83"/>
      <c r="M75" s="83" t="s">
        <v>38</v>
      </c>
      <c r="N75" s="83" t="s">
        <v>39</v>
      </c>
      <c r="O75" s="83" t="s">
        <v>40</v>
      </c>
      <c r="P75" s="84" t="s">
        <v>41</v>
      </c>
      <c r="Q75" s="86">
        <v>17412617717</v>
      </c>
      <c r="R75" s="86">
        <v>3125911798</v>
      </c>
      <c r="S75" s="86">
        <v>2511827778.5</v>
      </c>
      <c r="T75" s="86">
        <v>18026701736.5</v>
      </c>
      <c r="U75" s="86">
        <v>0</v>
      </c>
      <c r="V75" s="86">
        <v>18026701291.639999</v>
      </c>
      <c r="W75" s="86">
        <v>444.86</v>
      </c>
      <c r="X75" s="86">
        <v>18026701291.639999</v>
      </c>
      <c r="Y75" s="86">
        <v>18026701291.639999</v>
      </c>
      <c r="Z75" s="86">
        <v>18026701291.639999</v>
      </c>
      <c r="AA75" s="86">
        <v>18026701291.639999</v>
      </c>
    </row>
    <row r="76" spans="1:27" ht="33.75" x14ac:dyDescent="0.25">
      <c r="A76" s="83" t="s">
        <v>146</v>
      </c>
      <c r="B76" s="84" t="s">
        <v>145</v>
      </c>
      <c r="C76" s="85" t="s">
        <v>45</v>
      </c>
      <c r="D76" s="83" t="s">
        <v>36</v>
      </c>
      <c r="E76" s="83" t="s">
        <v>37</v>
      </c>
      <c r="F76" s="83" t="s">
        <v>37</v>
      </c>
      <c r="G76" s="83" t="s">
        <v>46</v>
      </c>
      <c r="H76" s="83"/>
      <c r="I76" s="83"/>
      <c r="J76" s="83"/>
      <c r="K76" s="83"/>
      <c r="L76" s="83"/>
      <c r="M76" s="83" t="s">
        <v>38</v>
      </c>
      <c r="N76" s="83" t="s">
        <v>39</v>
      </c>
      <c r="O76" s="83" t="s">
        <v>40</v>
      </c>
      <c r="P76" s="84" t="s">
        <v>47</v>
      </c>
      <c r="Q76" s="86">
        <v>8499498515</v>
      </c>
      <c r="R76" s="86">
        <v>1176109080</v>
      </c>
      <c r="S76" s="86">
        <v>499899818.69999999</v>
      </c>
      <c r="T76" s="86">
        <v>9175707776.2999992</v>
      </c>
      <c r="U76" s="86">
        <v>0</v>
      </c>
      <c r="V76" s="86">
        <v>9174909186.4899998</v>
      </c>
      <c r="W76" s="86">
        <v>798589.81</v>
      </c>
      <c r="X76" s="86">
        <v>9174909186.4899998</v>
      </c>
      <c r="Y76" s="86">
        <v>9174909186.4899998</v>
      </c>
      <c r="Z76" s="86">
        <v>9174909186.4899998</v>
      </c>
      <c r="AA76" s="86">
        <v>9174909186.4899998</v>
      </c>
    </row>
    <row r="77" spans="1:27" ht="22.5" x14ac:dyDescent="0.25">
      <c r="A77" s="83" t="s">
        <v>146</v>
      </c>
      <c r="B77" s="84" t="s">
        <v>145</v>
      </c>
      <c r="C77" s="85" t="s">
        <v>55</v>
      </c>
      <c r="D77" s="83" t="s">
        <v>36</v>
      </c>
      <c r="E77" s="83" t="s">
        <v>43</v>
      </c>
      <c r="F77" s="83" t="s">
        <v>37</v>
      </c>
      <c r="G77" s="83"/>
      <c r="H77" s="83"/>
      <c r="I77" s="83"/>
      <c r="J77" s="83"/>
      <c r="K77" s="83"/>
      <c r="L77" s="83"/>
      <c r="M77" s="83" t="s">
        <v>38</v>
      </c>
      <c r="N77" s="83" t="s">
        <v>39</v>
      </c>
      <c r="O77" s="83" t="s">
        <v>40</v>
      </c>
      <c r="P77" s="84" t="s">
        <v>56</v>
      </c>
      <c r="Q77" s="86">
        <v>553174824</v>
      </c>
      <c r="R77" s="86">
        <v>192516052</v>
      </c>
      <c r="S77" s="86">
        <v>154148818.13</v>
      </c>
      <c r="T77" s="86">
        <v>591542057.87</v>
      </c>
      <c r="U77" s="86">
        <v>0</v>
      </c>
      <c r="V77" s="86">
        <v>591542057.87</v>
      </c>
      <c r="W77" s="86">
        <v>0</v>
      </c>
      <c r="X77" s="86">
        <v>591542057.87</v>
      </c>
      <c r="Y77" s="86">
        <v>591542057.87</v>
      </c>
      <c r="Z77" s="86">
        <v>591542057.87</v>
      </c>
      <c r="AA77" s="86">
        <v>591542057.87</v>
      </c>
    </row>
    <row r="78" spans="1:27" ht="22.5" x14ac:dyDescent="0.25">
      <c r="A78" s="83" t="s">
        <v>146</v>
      </c>
      <c r="B78" s="84" t="s">
        <v>145</v>
      </c>
      <c r="C78" s="85" t="s">
        <v>55</v>
      </c>
      <c r="D78" s="83" t="s">
        <v>36</v>
      </c>
      <c r="E78" s="83" t="s">
        <v>43</v>
      </c>
      <c r="F78" s="83" t="s">
        <v>37</v>
      </c>
      <c r="G78" s="83"/>
      <c r="H78" s="83"/>
      <c r="I78" s="83"/>
      <c r="J78" s="83"/>
      <c r="K78" s="83"/>
      <c r="L78" s="83"/>
      <c r="M78" s="83" t="s">
        <v>38</v>
      </c>
      <c r="N78" s="83" t="s">
        <v>52</v>
      </c>
      <c r="O78" s="83" t="s">
        <v>53</v>
      </c>
      <c r="P78" s="84" t="s">
        <v>56</v>
      </c>
      <c r="Q78" s="86">
        <v>71265105</v>
      </c>
      <c r="R78" s="86">
        <v>600000000</v>
      </c>
      <c r="S78" s="86">
        <v>603952020</v>
      </c>
      <c r="T78" s="86">
        <v>67313085</v>
      </c>
      <c r="U78" s="86">
        <v>0</v>
      </c>
      <c r="V78" s="86">
        <v>67313085</v>
      </c>
      <c r="W78" s="86">
        <v>0</v>
      </c>
      <c r="X78" s="86">
        <v>67313085</v>
      </c>
      <c r="Y78" s="86">
        <v>67313085</v>
      </c>
      <c r="Z78" s="86">
        <v>67313085</v>
      </c>
      <c r="AA78" s="86">
        <v>67313085</v>
      </c>
    </row>
    <row r="79" spans="1:27" ht="22.5" x14ac:dyDescent="0.25">
      <c r="A79" s="83" t="s">
        <v>146</v>
      </c>
      <c r="B79" s="84" t="s">
        <v>145</v>
      </c>
      <c r="C79" s="85" t="s">
        <v>57</v>
      </c>
      <c r="D79" s="83" t="s">
        <v>36</v>
      </c>
      <c r="E79" s="83" t="s">
        <v>43</v>
      </c>
      <c r="F79" s="83" t="s">
        <v>43</v>
      </c>
      <c r="G79" s="83"/>
      <c r="H79" s="83"/>
      <c r="I79" s="83"/>
      <c r="J79" s="83"/>
      <c r="K79" s="83"/>
      <c r="L79" s="83"/>
      <c r="M79" s="83" t="s">
        <v>38</v>
      </c>
      <c r="N79" s="83" t="s">
        <v>39</v>
      </c>
      <c r="O79" s="83" t="s">
        <v>40</v>
      </c>
      <c r="P79" s="84" t="s">
        <v>58</v>
      </c>
      <c r="Q79" s="86">
        <v>7454950716</v>
      </c>
      <c r="R79" s="86">
        <v>1574397015.6199999</v>
      </c>
      <c r="S79" s="86">
        <v>805030200.22000003</v>
      </c>
      <c r="T79" s="86">
        <v>8224317531.3999996</v>
      </c>
      <c r="U79" s="86">
        <v>0</v>
      </c>
      <c r="V79" s="86">
        <v>8224317531.3999996</v>
      </c>
      <c r="W79" s="86">
        <v>0</v>
      </c>
      <c r="X79" s="86">
        <v>8224317531.3999996</v>
      </c>
      <c r="Y79" s="86">
        <v>8087159227.8500004</v>
      </c>
      <c r="Z79" s="86">
        <v>8087159227.8500004</v>
      </c>
      <c r="AA79" s="86">
        <v>8087159227.8500004</v>
      </c>
    </row>
    <row r="80" spans="1:27" ht="22.5" x14ac:dyDescent="0.25">
      <c r="A80" s="83" t="s">
        <v>146</v>
      </c>
      <c r="B80" s="84" t="s">
        <v>145</v>
      </c>
      <c r="C80" s="85" t="s">
        <v>57</v>
      </c>
      <c r="D80" s="83" t="s">
        <v>36</v>
      </c>
      <c r="E80" s="83" t="s">
        <v>43</v>
      </c>
      <c r="F80" s="83" t="s">
        <v>43</v>
      </c>
      <c r="G80" s="83"/>
      <c r="H80" s="83"/>
      <c r="I80" s="83"/>
      <c r="J80" s="83"/>
      <c r="K80" s="83"/>
      <c r="L80" s="83"/>
      <c r="M80" s="83" t="s">
        <v>38</v>
      </c>
      <c r="N80" s="83" t="s">
        <v>52</v>
      </c>
      <c r="O80" s="83" t="s">
        <v>53</v>
      </c>
      <c r="P80" s="84" t="s">
        <v>58</v>
      </c>
      <c r="Q80" s="86">
        <v>2810507095</v>
      </c>
      <c r="R80" s="86">
        <v>296014518.29000002</v>
      </c>
      <c r="S80" s="86">
        <v>267916918.28999999</v>
      </c>
      <c r="T80" s="86">
        <v>2838604695</v>
      </c>
      <c r="U80" s="86">
        <v>0</v>
      </c>
      <c r="V80" s="86">
        <v>2838604695</v>
      </c>
      <c r="W80" s="86">
        <v>0</v>
      </c>
      <c r="X80" s="86">
        <v>2838604695</v>
      </c>
      <c r="Y80" s="86">
        <v>2838604695</v>
      </c>
      <c r="Z80" s="86">
        <v>2838604695</v>
      </c>
      <c r="AA80" s="86">
        <v>2838604695</v>
      </c>
    </row>
    <row r="81" spans="1:27" ht="22.5" x14ac:dyDescent="0.25">
      <c r="A81" s="83" t="s">
        <v>146</v>
      </c>
      <c r="B81" s="84" t="s">
        <v>145</v>
      </c>
      <c r="C81" s="85" t="s">
        <v>69</v>
      </c>
      <c r="D81" s="83" t="s">
        <v>36</v>
      </c>
      <c r="E81" s="83" t="s">
        <v>70</v>
      </c>
      <c r="F81" s="83" t="s">
        <v>37</v>
      </c>
      <c r="G81" s="83"/>
      <c r="H81" s="83"/>
      <c r="I81" s="83"/>
      <c r="J81" s="83"/>
      <c r="K81" s="83"/>
      <c r="L81" s="83"/>
      <c r="M81" s="83" t="s">
        <v>38</v>
      </c>
      <c r="N81" s="83" t="s">
        <v>39</v>
      </c>
      <c r="O81" s="83" t="s">
        <v>40</v>
      </c>
      <c r="P81" s="84" t="s">
        <v>71</v>
      </c>
      <c r="Q81" s="86">
        <v>337225000</v>
      </c>
      <c r="R81" s="86">
        <v>0</v>
      </c>
      <c r="S81" s="86">
        <v>14817987</v>
      </c>
      <c r="T81" s="86">
        <v>322407013</v>
      </c>
      <c r="U81" s="86">
        <v>0</v>
      </c>
      <c r="V81" s="86">
        <v>322407013</v>
      </c>
      <c r="W81" s="86">
        <v>0</v>
      </c>
      <c r="X81" s="86">
        <v>322407013</v>
      </c>
      <c r="Y81" s="86">
        <v>322407013</v>
      </c>
      <c r="Z81" s="86">
        <v>322407013</v>
      </c>
      <c r="AA81" s="86">
        <v>322407013</v>
      </c>
    </row>
    <row r="82" spans="1:27" ht="22.5" x14ac:dyDescent="0.25">
      <c r="A82" s="83" t="s">
        <v>146</v>
      </c>
      <c r="B82" s="84" t="s">
        <v>145</v>
      </c>
      <c r="C82" s="85" t="s">
        <v>72</v>
      </c>
      <c r="D82" s="83" t="s">
        <v>36</v>
      </c>
      <c r="E82" s="83" t="s">
        <v>70</v>
      </c>
      <c r="F82" s="83" t="s">
        <v>46</v>
      </c>
      <c r="G82" s="83"/>
      <c r="H82" s="83"/>
      <c r="I82" s="83"/>
      <c r="J82" s="83"/>
      <c r="K82" s="83"/>
      <c r="L82" s="83"/>
      <c r="M82" s="83" t="s">
        <v>38</v>
      </c>
      <c r="N82" s="83" t="s">
        <v>39</v>
      </c>
      <c r="O82" s="83" t="s">
        <v>40</v>
      </c>
      <c r="P82" s="84" t="s">
        <v>73</v>
      </c>
      <c r="Q82" s="86">
        <v>72210000</v>
      </c>
      <c r="R82" s="86">
        <v>0</v>
      </c>
      <c r="S82" s="86">
        <v>4653474</v>
      </c>
      <c r="T82" s="86">
        <v>67556526</v>
      </c>
      <c r="U82" s="86">
        <v>0</v>
      </c>
      <c r="V82" s="86">
        <v>67556526</v>
      </c>
      <c r="W82" s="86">
        <v>0</v>
      </c>
      <c r="X82" s="86">
        <v>67556526</v>
      </c>
      <c r="Y82" s="86">
        <v>67556526</v>
      </c>
      <c r="Z82" s="86">
        <v>67556526</v>
      </c>
      <c r="AA82" s="86">
        <v>67556526</v>
      </c>
    </row>
    <row r="83" spans="1:27" ht="22.5" x14ac:dyDescent="0.25">
      <c r="A83" s="83" t="s">
        <v>144</v>
      </c>
      <c r="B83" s="84" t="s">
        <v>143</v>
      </c>
      <c r="C83" s="85" t="s">
        <v>35</v>
      </c>
      <c r="D83" s="83" t="s">
        <v>36</v>
      </c>
      <c r="E83" s="83" t="s">
        <v>37</v>
      </c>
      <c r="F83" s="83" t="s">
        <v>37</v>
      </c>
      <c r="G83" s="83" t="s">
        <v>37</v>
      </c>
      <c r="H83" s="83"/>
      <c r="I83" s="83"/>
      <c r="J83" s="83"/>
      <c r="K83" s="83"/>
      <c r="L83" s="83"/>
      <c r="M83" s="83" t="s">
        <v>38</v>
      </c>
      <c r="N83" s="83" t="s">
        <v>39</v>
      </c>
      <c r="O83" s="83" t="s">
        <v>40</v>
      </c>
      <c r="P83" s="84" t="s">
        <v>41</v>
      </c>
      <c r="Q83" s="86">
        <v>13770209862</v>
      </c>
      <c r="R83" s="86">
        <v>2091904247</v>
      </c>
      <c r="S83" s="86">
        <v>2325601183</v>
      </c>
      <c r="T83" s="86">
        <v>13536512926</v>
      </c>
      <c r="U83" s="86">
        <v>0</v>
      </c>
      <c r="V83" s="86">
        <v>13536512470.950001</v>
      </c>
      <c r="W83" s="86">
        <v>455.05</v>
      </c>
      <c r="X83" s="86">
        <v>13536512470.950001</v>
      </c>
      <c r="Y83" s="86">
        <v>13536512470.950001</v>
      </c>
      <c r="Z83" s="86">
        <v>13536512470.950001</v>
      </c>
      <c r="AA83" s="86">
        <v>13536512470.950001</v>
      </c>
    </row>
    <row r="84" spans="1:27" ht="33.75" x14ac:dyDescent="0.25">
      <c r="A84" s="83" t="s">
        <v>144</v>
      </c>
      <c r="B84" s="84" t="s">
        <v>143</v>
      </c>
      <c r="C84" s="85" t="s">
        <v>45</v>
      </c>
      <c r="D84" s="83" t="s">
        <v>36</v>
      </c>
      <c r="E84" s="83" t="s">
        <v>37</v>
      </c>
      <c r="F84" s="83" t="s">
        <v>37</v>
      </c>
      <c r="G84" s="83" t="s">
        <v>46</v>
      </c>
      <c r="H84" s="83"/>
      <c r="I84" s="83"/>
      <c r="J84" s="83"/>
      <c r="K84" s="83"/>
      <c r="L84" s="83"/>
      <c r="M84" s="83" t="s">
        <v>38</v>
      </c>
      <c r="N84" s="83" t="s">
        <v>39</v>
      </c>
      <c r="O84" s="83" t="s">
        <v>40</v>
      </c>
      <c r="P84" s="84" t="s">
        <v>47</v>
      </c>
      <c r="Q84" s="86">
        <v>9986477151</v>
      </c>
      <c r="R84" s="86">
        <v>612457745.70000005</v>
      </c>
      <c r="S84" s="86">
        <v>645301828</v>
      </c>
      <c r="T84" s="86">
        <v>9953633068.7000008</v>
      </c>
      <c r="U84" s="86">
        <v>0</v>
      </c>
      <c r="V84" s="86">
        <v>9953631952.5599995</v>
      </c>
      <c r="W84" s="86">
        <v>1116.1400000000001</v>
      </c>
      <c r="X84" s="86">
        <v>9953631952.5599995</v>
      </c>
      <c r="Y84" s="86">
        <v>9953631952.5599995</v>
      </c>
      <c r="Z84" s="86">
        <v>9953631952.5599995</v>
      </c>
      <c r="AA84" s="86">
        <v>9953631952.5599995</v>
      </c>
    </row>
    <row r="85" spans="1:27" ht="22.5" x14ac:dyDescent="0.25">
      <c r="A85" s="83" t="s">
        <v>144</v>
      </c>
      <c r="B85" s="84" t="s">
        <v>143</v>
      </c>
      <c r="C85" s="85" t="s">
        <v>55</v>
      </c>
      <c r="D85" s="83" t="s">
        <v>36</v>
      </c>
      <c r="E85" s="83" t="s">
        <v>43</v>
      </c>
      <c r="F85" s="83" t="s">
        <v>37</v>
      </c>
      <c r="G85" s="83"/>
      <c r="H85" s="83"/>
      <c r="I85" s="83"/>
      <c r="J85" s="83"/>
      <c r="K85" s="83"/>
      <c r="L85" s="83"/>
      <c r="M85" s="83" t="s">
        <v>38</v>
      </c>
      <c r="N85" s="83" t="s">
        <v>39</v>
      </c>
      <c r="O85" s="83" t="s">
        <v>40</v>
      </c>
      <c r="P85" s="84" t="s">
        <v>56</v>
      </c>
      <c r="Q85" s="86">
        <v>58818198</v>
      </c>
      <c r="R85" s="86">
        <v>1191385665</v>
      </c>
      <c r="S85" s="86">
        <v>560045429.38</v>
      </c>
      <c r="T85" s="86">
        <v>690158433.62</v>
      </c>
      <c r="U85" s="86">
        <v>0</v>
      </c>
      <c r="V85" s="86">
        <v>690158432.62</v>
      </c>
      <c r="W85" s="86">
        <v>1</v>
      </c>
      <c r="X85" s="86">
        <v>690158432.62</v>
      </c>
      <c r="Y85" s="86">
        <v>613053977.22000003</v>
      </c>
      <c r="Z85" s="86">
        <v>613053977.22000003</v>
      </c>
      <c r="AA85" s="86">
        <v>613053977.22000003</v>
      </c>
    </row>
    <row r="86" spans="1:27" ht="22.5" x14ac:dyDescent="0.25">
      <c r="A86" s="83" t="s">
        <v>144</v>
      </c>
      <c r="B86" s="84" t="s">
        <v>143</v>
      </c>
      <c r="C86" s="85" t="s">
        <v>55</v>
      </c>
      <c r="D86" s="83" t="s">
        <v>36</v>
      </c>
      <c r="E86" s="83" t="s">
        <v>43</v>
      </c>
      <c r="F86" s="83" t="s">
        <v>37</v>
      </c>
      <c r="G86" s="83"/>
      <c r="H86" s="83"/>
      <c r="I86" s="83"/>
      <c r="J86" s="83"/>
      <c r="K86" s="83"/>
      <c r="L86" s="83"/>
      <c r="M86" s="83" t="s">
        <v>38</v>
      </c>
      <c r="N86" s="83" t="s">
        <v>52</v>
      </c>
      <c r="O86" s="83" t="s">
        <v>53</v>
      </c>
      <c r="P86" s="84" t="s">
        <v>56</v>
      </c>
      <c r="Q86" s="86">
        <v>0</v>
      </c>
      <c r="R86" s="86">
        <v>212464000</v>
      </c>
      <c r="S86" s="86">
        <v>2462042</v>
      </c>
      <c r="T86" s="86">
        <v>210001958</v>
      </c>
      <c r="U86" s="86">
        <v>0</v>
      </c>
      <c r="V86" s="86">
        <v>210001958</v>
      </c>
      <c r="W86" s="86">
        <v>0</v>
      </c>
      <c r="X86" s="86">
        <v>210001958</v>
      </c>
      <c r="Y86" s="86">
        <v>210001958</v>
      </c>
      <c r="Z86" s="86">
        <v>210001958</v>
      </c>
      <c r="AA86" s="86">
        <v>210001958</v>
      </c>
    </row>
    <row r="87" spans="1:27" ht="22.5" x14ac:dyDescent="0.25">
      <c r="A87" s="83" t="s">
        <v>144</v>
      </c>
      <c r="B87" s="84" t="s">
        <v>143</v>
      </c>
      <c r="C87" s="85" t="s">
        <v>57</v>
      </c>
      <c r="D87" s="83" t="s">
        <v>36</v>
      </c>
      <c r="E87" s="83" t="s">
        <v>43</v>
      </c>
      <c r="F87" s="83" t="s">
        <v>43</v>
      </c>
      <c r="G87" s="83"/>
      <c r="H87" s="83"/>
      <c r="I87" s="83"/>
      <c r="J87" s="83"/>
      <c r="K87" s="83"/>
      <c r="L87" s="83"/>
      <c r="M87" s="83" t="s">
        <v>38</v>
      </c>
      <c r="N87" s="83" t="s">
        <v>39</v>
      </c>
      <c r="O87" s="83" t="s">
        <v>40</v>
      </c>
      <c r="P87" s="84" t="s">
        <v>58</v>
      </c>
      <c r="Q87" s="86">
        <v>8286289609</v>
      </c>
      <c r="R87" s="86">
        <v>2285087489.6700001</v>
      </c>
      <c r="S87" s="86">
        <v>1866208212.6900001</v>
      </c>
      <c r="T87" s="86">
        <v>8705168885.9799995</v>
      </c>
      <c r="U87" s="86">
        <v>0</v>
      </c>
      <c r="V87" s="86">
        <v>8705168885.9799995</v>
      </c>
      <c r="W87" s="86">
        <v>0</v>
      </c>
      <c r="X87" s="86">
        <v>8705168885.9799995</v>
      </c>
      <c r="Y87" s="86">
        <v>8632399716.3400002</v>
      </c>
      <c r="Z87" s="86">
        <v>8632399716.3400002</v>
      </c>
      <c r="AA87" s="86">
        <v>8632399716.3400002</v>
      </c>
    </row>
    <row r="88" spans="1:27" ht="22.5" x14ac:dyDescent="0.25">
      <c r="A88" s="83" t="s">
        <v>144</v>
      </c>
      <c r="B88" s="84" t="s">
        <v>143</v>
      </c>
      <c r="C88" s="85" t="s">
        <v>57</v>
      </c>
      <c r="D88" s="83" t="s">
        <v>36</v>
      </c>
      <c r="E88" s="83" t="s">
        <v>43</v>
      </c>
      <c r="F88" s="83" t="s">
        <v>43</v>
      </c>
      <c r="G88" s="83"/>
      <c r="H88" s="83"/>
      <c r="I88" s="83"/>
      <c r="J88" s="83"/>
      <c r="K88" s="83"/>
      <c r="L88" s="83"/>
      <c r="M88" s="83" t="s">
        <v>38</v>
      </c>
      <c r="N88" s="83" t="s">
        <v>52</v>
      </c>
      <c r="O88" s="83" t="s">
        <v>53</v>
      </c>
      <c r="P88" s="84" t="s">
        <v>58</v>
      </c>
      <c r="Q88" s="86">
        <v>887458280</v>
      </c>
      <c r="R88" s="86">
        <v>100453983.76000001</v>
      </c>
      <c r="S88" s="86">
        <v>27658941.760000002</v>
      </c>
      <c r="T88" s="86">
        <v>960253322</v>
      </c>
      <c r="U88" s="86">
        <v>0</v>
      </c>
      <c r="V88" s="86">
        <v>960242860.50999999</v>
      </c>
      <c r="W88" s="86">
        <v>10461.49</v>
      </c>
      <c r="X88" s="86">
        <v>960242860.50999999</v>
      </c>
      <c r="Y88" s="86">
        <v>960242860.50999999</v>
      </c>
      <c r="Z88" s="86">
        <v>911169072.19000006</v>
      </c>
      <c r="AA88" s="86">
        <v>911169072.19000006</v>
      </c>
    </row>
    <row r="89" spans="1:27" ht="22.5" x14ac:dyDescent="0.25">
      <c r="A89" s="83" t="s">
        <v>144</v>
      </c>
      <c r="B89" s="84" t="s">
        <v>143</v>
      </c>
      <c r="C89" s="85" t="s">
        <v>69</v>
      </c>
      <c r="D89" s="83" t="s">
        <v>36</v>
      </c>
      <c r="E89" s="83" t="s">
        <v>70</v>
      </c>
      <c r="F89" s="83" t="s">
        <v>37</v>
      </c>
      <c r="G89" s="83"/>
      <c r="H89" s="83"/>
      <c r="I89" s="83"/>
      <c r="J89" s="83"/>
      <c r="K89" s="83"/>
      <c r="L89" s="83"/>
      <c r="M89" s="83" t="s">
        <v>38</v>
      </c>
      <c r="N89" s="83" t="s">
        <v>39</v>
      </c>
      <c r="O89" s="83" t="s">
        <v>40</v>
      </c>
      <c r="P89" s="84" t="s">
        <v>71</v>
      </c>
      <c r="Q89" s="86">
        <v>3200000</v>
      </c>
      <c r="R89" s="86">
        <v>0</v>
      </c>
      <c r="S89" s="86">
        <v>900321</v>
      </c>
      <c r="T89" s="86">
        <v>2299679</v>
      </c>
      <c r="U89" s="86">
        <v>0</v>
      </c>
      <c r="V89" s="86">
        <v>2299679</v>
      </c>
      <c r="W89" s="86">
        <v>0</v>
      </c>
      <c r="X89" s="86">
        <v>2299679</v>
      </c>
      <c r="Y89" s="86">
        <v>2299679</v>
      </c>
      <c r="Z89" s="86">
        <v>2299679</v>
      </c>
      <c r="AA89" s="86">
        <v>2299679</v>
      </c>
    </row>
    <row r="90" spans="1:27" ht="22.5" x14ac:dyDescent="0.25">
      <c r="A90" s="83" t="s">
        <v>144</v>
      </c>
      <c r="B90" s="84" t="s">
        <v>143</v>
      </c>
      <c r="C90" s="85" t="s">
        <v>72</v>
      </c>
      <c r="D90" s="83" t="s">
        <v>36</v>
      </c>
      <c r="E90" s="83" t="s">
        <v>70</v>
      </c>
      <c r="F90" s="83" t="s">
        <v>46</v>
      </c>
      <c r="G90" s="83"/>
      <c r="H90" s="83"/>
      <c r="I90" s="83"/>
      <c r="J90" s="83"/>
      <c r="K90" s="83"/>
      <c r="L90" s="83"/>
      <c r="M90" s="83" t="s">
        <v>38</v>
      </c>
      <c r="N90" s="83" t="s">
        <v>39</v>
      </c>
      <c r="O90" s="83" t="s">
        <v>40</v>
      </c>
      <c r="P90" s="84" t="s">
        <v>73</v>
      </c>
      <c r="Q90" s="86">
        <v>500000</v>
      </c>
      <c r="R90" s="86">
        <v>0</v>
      </c>
      <c r="S90" s="86">
        <v>500000</v>
      </c>
      <c r="T90" s="86">
        <v>0</v>
      </c>
      <c r="U90" s="86">
        <v>0</v>
      </c>
      <c r="V90" s="86">
        <v>0</v>
      </c>
      <c r="W90" s="86">
        <v>0</v>
      </c>
      <c r="X90" s="86">
        <v>0</v>
      </c>
      <c r="Y90" s="86">
        <v>0</v>
      </c>
      <c r="Z90" s="86">
        <v>0</v>
      </c>
      <c r="AA90" s="86">
        <v>0</v>
      </c>
    </row>
    <row r="91" spans="1:27" ht="67.5" x14ac:dyDescent="0.25">
      <c r="A91" s="83" t="s">
        <v>144</v>
      </c>
      <c r="B91" s="84" t="s">
        <v>143</v>
      </c>
      <c r="C91" s="85" t="s">
        <v>82</v>
      </c>
      <c r="D91" s="83" t="s">
        <v>77</v>
      </c>
      <c r="E91" s="83" t="s">
        <v>78</v>
      </c>
      <c r="F91" s="83" t="s">
        <v>79</v>
      </c>
      <c r="G91" s="83" t="s">
        <v>83</v>
      </c>
      <c r="H91" s="83"/>
      <c r="I91" s="83"/>
      <c r="J91" s="83"/>
      <c r="K91" s="83"/>
      <c r="L91" s="83"/>
      <c r="M91" s="83" t="s">
        <v>38</v>
      </c>
      <c r="N91" s="83" t="s">
        <v>59</v>
      </c>
      <c r="O91" s="83" t="s">
        <v>40</v>
      </c>
      <c r="P91" s="84" t="s">
        <v>84</v>
      </c>
      <c r="Q91" s="86">
        <v>0</v>
      </c>
      <c r="R91" s="86">
        <v>4138000000</v>
      </c>
      <c r="S91" s="86">
        <v>2673876700</v>
      </c>
      <c r="T91" s="86">
        <v>1464123300</v>
      </c>
      <c r="U91" s="86">
        <v>0</v>
      </c>
      <c r="V91" s="86">
        <v>1464123300</v>
      </c>
      <c r="W91" s="86">
        <v>0</v>
      </c>
      <c r="X91" s="86">
        <v>1464123300</v>
      </c>
      <c r="Y91" s="86">
        <v>1464123300</v>
      </c>
      <c r="Z91" s="86">
        <v>1464123300</v>
      </c>
      <c r="AA91" s="86">
        <v>1464123300</v>
      </c>
    </row>
    <row r="92" spans="1:27" ht="56.25" x14ac:dyDescent="0.25">
      <c r="A92" s="83" t="s">
        <v>144</v>
      </c>
      <c r="B92" s="84" t="s">
        <v>143</v>
      </c>
      <c r="C92" s="85" t="s">
        <v>112</v>
      </c>
      <c r="D92" s="83" t="s">
        <v>77</v>
      </c>
      <c r="E92" s="83" t="s">
        <v>78</v>
      </c>
      <c r="F92" s="83" t="s">
        <v>79</v>
      </c>
      <c r="G92" s="83" t="s">
        <v>113</v>
      </c>
      <c r="H92" s="83"/>
      <c r="I92" s="83"/>
      <c r="J92" s="83"/>
      <c r="K92" s="83"/>
      <c r="L92" s="83"/>
      <c r="M92" s="83" t="s">
        <v>38</v>
      </c>
      <c r="N92" s="83" t="s">
        <v>59</v>
      </c>
      <c r="O92" s="83" t="s">
        <v>40</v>
      </c>
      <c r="P92" s="84" t="s">
        <v>114</v>
      </c>
      <c r="Q92" s="86">
        <v>150000000</v>
      </c>
      <c r="R92" s="86">
        <v>0</v>
      </c>
      <c r="S92" s="86">
        <v>0</v>
      </c>
      <c r="T92" s="86">
        <v>150000000</v>
      </c>
      <c r="U92" s="86">
        <v>0</v>
      </c>
      <c r="V92" s="86">
        <v>149998252.61000001</v>
      </c>
      <c r="W92" s="86">
        <v>1747.39</v>
      </c>
      <c r="X92" s="86">
        <v>149998252.61000001</v>
      </c>
      <c r="Y92" s="86">
        <v>149998252.61000001</v>
      </c>
      <c r="Z92" s="86">
        <v>149998252.61000001</v>
      </c>
      <c r="AA92" s="86">
        <v>149998252.61000001</v>
      </c>
    </row>
    <row r="93" spans="1:27" ht="22.5" x14ac:dyDescent="0.25">
      <c r="A93" s="83" t="s">
        <v>142</v>
      </c>
      <c r="B93" s="84" t="s">
        <v>141</v>
      </c>
      <c r="C93" s="85" t="s">
        <v>35</v>
      </c>
      <c r="D93" s="83" t="s">
        <v>36</v>
      </c>
      <c r="E93" s="83" t="s">
        <v>37</v>
      </c>
      <c r="F93" s="83" t="s">
        <v>37</v>
      </c>
      <c r="G93" s="83" t="s">
        <v>37</v>
      </c>
      <c r="H93" s="83"/>
      <c r="I93" s="83"/>
      <c r="J93" s="83"/>
      <c r="K93" s="83"/>
      <c r="L93" s="83"/>
      <c r="M93" s="83" t="s">
        <v>38</v>
      </c>
      <c r="N93" s="83" t="s">
        <v>39</v>
      </c>
      <c r="O93" s="83" t="s">
        <v>40</v>
      </c>
      <c r="P93" s="84" t="s">
        <v>41</v>
      </c>
      <c r="Q93" s="86">
        <v>8035582851</v>
      </c>
      <c r="R93" s="86">
        <v>1150720726</v>
      </c>
      <c r="S93" s="86">
        <v>1532286227</v>
      </c>
      <c r="T93" s="86">
        <v>7654017350</v>
      </c>
      <c r="U93" s="86">
        <v>0</v>
      </c>
      <c r="V93" s="86">
        <v>7654016879.5</v>
      </c>
      <c r="W93" s="86">
        <v>470.5</v>
      </c>
      <c r="X93" s="86">
        <v>7654016879.5</v>
      </c>
      <c r="Y93" s="86">
        <v>7654016879.5</v>
      </c>
      <c r="Z93" s="86">
        <v>7654016879.5</v>
      </c>
      <c r="AA93" s="86">
        <v>7654016879.5</v>
      </c>
    </row>
    <row r="94" spans="1:27" ht="33.75" x14ac:dyDescent="0.25">
      <c r="A94" s="83" t="s">
        <v>142</v>
      </c>
      <c r="B94" s="84" t="s">
        <v>141</v>
      </c>
      <c r="C94" s="85" t="s">
        <v>45</v>
      </c>
      <c r="D94" s="83" t="s">
        <v>36</v>
      </c>
      <c r="E94" s="83" t="s">
        <v>37</v>
      </c>
      <c r="F94" s="83" t="s">
        <v>37</v>
      </c>
      <c r="G94" s="83" t="s">
        <v>46</v>
      </c>
      <c r="H94" s="83"/>
      <c r="I94" s="83"/>
      <c r="J94" s="83"/>
      <c r="K94" s="83"/>
      <c r="L94" s="83"/>
      <c r="M94" s="83" t="s">
        <v>38</v>
      </c>
      <c r="N94" s="83" t="s">
        <v>39</v>
      </c>
      <c r="O94" s="83" t="s">
        <v>40</v>
      </c>
      <c r="P94" s="84" t="s">
        <v>47</v>
      </c>
      <c r="Q94" s="86">
        <v>5933457378</v>
      </c>
      <c r="R94" s="86">
        <v>442396396</v>
      </c>
      <c r="S94" s="86">
        <v>635475699</v>
      </c>
      <c r="T94" s="86">
        <v>5740378075</v>
      </c>
      <c r="U94" s="86">
        <v>0</v>
      </c>
      <c r="V94" s="86">
        <v>5740377129.4300003</v>
      </c>
      <c r="W94" s="86">
        <v>945.57</v>
      </c>
      <c r="X94" s="86">
        <v>5740377129.4300003</v>
      </c>
      <c r="Y94" s="86">
        <v>5740377129.4300003</v>
      </c>
      <c r="Z94" s="86">
        <v>5740377129.4300003</v>
      </c>
      <c r="AA94" s="86">
        <v>5740377129.4300003</v>
      </c>
    </row>
    <row r="95" spans="1:27" ht="22.5" x14ac:dyDescent="0.25">
      <c r="A95" s="83" t="s">
        <v>142</v>
      </c>
      <c r="B95" s="84" t="s">
        <v>141</v>
      </c>
      <c r="C95" s="85" t="s">
        <v>55</v>
      </c>
      <c r="D95" s="83" t="s">
        <v>36</v>
      </c>
      <c r="E95" s="83" t="s">
        <v>43</v>
      </c>
      <c r="F95" s="83" t="s">
        <v>37</v>
      </c>
      <c r="G95" s="83"/>
      <c r="H95" s="83"/>
      <c r="I95" s="83"/>
      <c r="J95" s="83"/>
      <c r="K95" s="83"/>
      <c r="L95" s="83"/>
      <c r="M95" s="83" t="s">
        <v>38</v>
      </c>
      <c r="N95" s="83" t="s">
        <v>39</v>
      </c>
      <c r="O95" s="83" t="s">
        <v>40</v>
      </c>
      <c r="P95" s="84" t="s">
        <v>56</v>
      </c>
      <c r="Q95" s="86">
        <v>200231290</v>
      </c>
      <c r="R95" s="86">
        <v>588321185.00999999</v>
      </c>
      <c r="S95" s="86">
        <v>67278455.840000004</v>
      </c>
      <c r="T95" s="86">
        <v>721274019.16999996</v>
      </c>
      <c r="U95" s="86">
        <v>0</v>
      </c>
      <c r="V95" s="86">
        <v>721274019.16999996</v>
      </c>
      <c r="W95" s="86">
        <v>0</v>
      </c>
      <c r="X95" s="86">
        <v>721274019.16999996</v>
      </c>
      <c r="Y95" s="86">
        <v>721274019.16999996</v>
      </c>
      <c r="Z95" s="86">
        <v>721274019.16999996</v>
      </c>
      <c r="AA95" s="86">
        <v>721274019.16999996</v>
      </c>
    </row>
    <row r="96" spans="1:27" ht="22.5" x14ac:dyDescent="0.25">
      <c r="A96" s="83" t="s">
        <v>142</v>
      </c>
      <c r="B96" s="84" t="s">
        <v>141</v>
      </c>
      <c r="C96" s="85" t="s">
        <v>55</v>
      </c>
      <c r="D96" s="83" t="s">
        <v>36</v>
      </c>
      <c r="E96" s="83" t="s">
        <v>43</v>
      </c>
      <c r="F96" s="83" t="s">
        <v>37</v>
      </c>
      <c r="G96" s="83"/>
      <c r="H96" s="83"/>
      <c r="I96" s="83"/>
      <c r="J96" s="83"/>
      <c r="K96" s="83"/>
      <c r="L96" s="83"/>
      <c r="M96" s="83" t="s">
        <v>38</v>
      </c>
      <c r="N96" s="83" t="s">
        <v>52</v>
      </c>
      <c r="O96" s="83" t="s">
        <v>53</v>
      </c>
      <c r="P96" s="84" t="s">
        <v>56</v>
      </c>
      <c r="Q96" s="86">
        <v>0</v>
      </c>
      <c r="R96" s="86">
        <v>164000000</v>
      </c>
      <c r="S96" s="86">
        <v>7515000</v>
      </c>
      <c r="T96" s="86">
        <v>156485000</v>
      </c>
      <c r="U96" s="86">
        <v>0</v>
      </c>
      <c r="V96" s="86">
        <v>156485000</v>
      </c>
      <c r="W96" s="86">
        <v>0</v>
      </c>
      <c r="X96" s="86">
        <v>156485000</v>
      </c>
      <c r="Y96" s="86">
        <v>156485000</v>
      </c>
      <c r="Z96" s="86">
        <v>156485000</v>
      </c>
      <c r="AA96" s="86">
        <v>156485000</v>
      </c>
    </row>
    <row r="97" spans="1:27" ht="22.5" x14ac:dyDescent="0.25">
      <c r="A97" s="83" t="s">
        <v>142</v>
      </c>
      <c r="B97" s="84" t="s">
        <v>141</v>
      </c>
      <c r="C97" s="85" t="s">
        <v>57</v>
      </c>
      <c r="D97" s="83" t="s">
        <v>36</v>
      </c>
      <c r="E97" s="83" t="s">
        <v>43</v>
      </c>
      <c r="F97" s="83" t="s">
        <v>43</v>
      </c>
      <c r="G97" s="83"/>
      <c r="H97" s="83"/>
      <c r="I97" s="83"/>
      <c r="J97" s="83"/>
      <c r="K97" s="83"/>
      <c r="L97" s="83"/>
      <c r="M97" s="83" t="s">
        <v>38</v>
      </c>
      <c r="N97" s="83" t="s">
        <v>39</v>
      </c>
      <c r="O97" s="83" t="s">
        <v>40</v>
      </c>
      <c r="P97" s="84" t="s">
        <v>58</v>
      </c>
      <c r="Q97" s="86">
        <v>5012275027</v>
      </c>
      <c r="R97" s="86">
        <v>644397082.73000002</v>
      </c>
      <c r="S97" s="86">
        <v>517260759.97000003</v>
      </c>
      <c r="T97" s="86">
        <v>5139411349.7600002</v>
      </c>
      <c r="U97" s="86">
        <v>0</v>
      </c>
      <c r="V97" s="86">
        <v>5139411349.6599998</v>
      </c>
      <c r="W97" s="86">
        <v>0.1</v>
      </c>
      <c r="X97" s="86">
        <v>5139411349.6599998</v>
      </c>
      <c r="Y97" s="86">
        <v>5121732514.0100002</v>
      </c>
      <c r="Z97" s="86">
        <v>5121732514.0100002</v>
      </c>
      <c r="AA97" s="86">
        <v>5121732514.0100002</v>
      </c>
    </row>
    <row r="98" spans="1:27" ht="22.5" x14ac:dyDescent="0.25">
      <c r="A98" s="83" t="s">
        <v>142</v>
      </c>
      <c r="B98" s="84" t="s">
        <v>141</v>
      </c>
      <c r="C98" s="85" t="s">
        <v>57</v>
      </c>
      <c r="D98" s="83" t="s">
        <v>36</v>
      </c>
      <c r="E98" s="83" t="s">
        <v>43</v>
      </c>
      <c r="F98" s="83" t="s">
        <v>43</v>
      </c>
      <c r="G98" s="83"/>
      <c r="H98" s="83"/>
      <c r="I98" s="83"/>
      <c r="J98" s="83"/>
      <c r="K98" s="83"/>
      <c r="L98" s="83"/>
      <c r="M98" s="83" t="s">
        <v>38</v>
      </c>
      <c r="N98" s="83" t="s">
        <v>52</v>
      </c>
      <c r="O98" s="83" t="s">
        <v>53</v>
      </c>
      <c r="P98" s="84" t="s">
        <v>58</v>
      </c>
      <c r="Q98" s="86">
        <v>945000000</v>
      </c>
      <c r="R98" s="86">
        <v>106391722.26000001</v>
      </c>
      <c r="S98" s="86">
        <v>21876722.260000002</v>
      </c>
      <c r="T98" s="86">
        <v>1029515000</v>
      </c>
      <c r="U98" s="86">
        <v>0</v>
      </c>
      <c r="V98" s="86">
        <v>1029515000</v>
      </c>
      <c r="W98" s="86">
        <v>0</v>
      </c>
      <c r="X98" s="86">
        <v>1029515000</v>
      </c>
      <c r="Y98" s="86">
        <v>1029515000</v>
      </c>
      <c r="Z98" s="86">
        <v>1029515000</v>
      </c>
      <c r="AA98" s="86">
        <v>1029515000</v>
      </c>
    </row>
    <row r="99" spans="1:27" ht="22.5" x14ac:dyDescent="0.25">
      <c r="A99" s="83" t="s">
        <v>142</v>
      </c>
      <c r="B99" s="84" t="s">
        <v>141</v>
      </c>
      <c r="C99" s="85" t="s">
        <v>69</v>
      </c>
      <c r="D99" s="83" t="s">
        <v>36</v>
      </c>
      <c r="E99" s="83" t="s">
        <v>70</v>
      </c>
      <c r="F99" s="83" t="s">
        <v>37</v>
      </c>
      <c r="G99" s="83"/>
      <c r="H99" s="83"/>
      <c r="I99" s="83"/>
      <c r="J99" s="83"/>
      <c r="K99" s="83"/>
      <c r="L99" s="83"/>
      <c r="M99" s="83" t="s">
        <v>38</v>
      </c>
      <c r="N99" s="83" t="s">
        <v>39</v>
      </c>
      <c r="O99" s="83" t="s">
        <v>40</v>
      </c>
      <c r="P99" s="84" t="s">
        <v>71</v>
      </c>
      <c r="Q99" s="86">
        <v>16500000</v>
      </c>
      <c r="R99" s="86">
        <v>559688</v>
      </c>
      <c r="S99" s="86">
        <v>195000</v>
      </c>
      <c r="T99" s="86">
        <v>16864688</v>
      </c>
      <c r="U99" s="86">
        <v>0</v>
      </c>
      <c r="V99" s="86">
        <v>16864688</v>
      </c>
      <c r="W99" s="86">
        <v>0</v>
      </c>
      <c r="X99" s="86">
        <v>16864688</v>
      </c>
      <c r="Y99" s="86">
        <v>16864688</v>
      </c>
      <c r="Z99" s="86">
        <v>16864688</v>
      </c>
      <c r="AA99" s="86">
        <v>16864688</v>
      </c>
    </row>
    <row r="100" spans="1:27" ht="22.5" x14ac:dyDescent="0.25">
      <c r="A100" s="83" t="s">
        <v>142</v>
      </c>
      <c r="B100" s="84" t="s">
        <v>141</v>
      </c>
      <c r="C100" s="85" t="s">
        <v>72</v>
      </c>
      <c r="D100" s="83" t="s">
        <v>36</v>
      </c>
      <c r="E100" s="83" t="s">
        <v>70</v>
      </c>
      <c r="F100" s="83" t="s">
        <v>46</v>
      </c>
      <c r="G100" s="83"/>
      <c r="H100" s="83"/>
      <c r="I100" s="83"/>
      <c r="J100" s="83"/>
      <c r="K100" s="83"/>
      <c r="L100" s="83"/>
      <c r="M100" s="83" t="s">
        <v>38</v>
      </c>
      <c r="N100" s="83" t="s">
        <v>39</v>
      </c>
      <c r="O100" s="83" t="s">
        <v>40</v>
      </c>
      <c r="P100" s="84" t="s">
        <v>73</v>
      </c>
      <c r="Q100" s="86">
        <v>0</v>
      </c>
      <c r="R100" s="86">
        <v>4000000</v>
      </c>
      <c r="S100" s="86">
        <v>0</v>
      </c>
      <c r="T100" s="86">
        <v>4000000</v>
      </c>
      <c r="U100" s="86">
        <v>0</v>
      </c>
      <c r="V100" s="86">
        <v>3970100</v>
      </c>
      <c r="W100" s="86">
        <v>29900</v>
      </c>
      <c r="X100" s="86">
        <v>3970100</v>
      </c>
      <c r="Y100" s="86">
        <v>3970100</v>
      </c>
      <c r="Z100" s="86">
        <v>3970100</v>
      </c>
      <c r="AA100" s="86">
        <v>3970100</v>
      </c>
    </row>
    <row r="101" spans="1:27" ht="22.5" x14ac:dyDescent="0.25">
      <c r="A101" s="83" t="s">
        <v>142</v>
      </c>
      <c r="B101" s="84" t="s">
        <v>141</v>
      </c>
      <c r="C101" s="85" t="s">
        <v>74</v>
      </c>
      <c r="D101" s="83" t="s">
        <v>36</v>
      </c>
      <c r="E101" s="83" t="s">
        <v>70</v>
      </c>
      <c r="F101" s="83" t="s">
        <v>49</v>
      </c>
      <c r="G101" s="83" t="s">
        <v>49</v>
      </c>
      <c r="H101" s="83"/>
      <c r="I101" s="83"/>
      <c r="J101" s="83"/>
      <c r="K101" s="83"/>
      <c r="L101" s="83"/>
      <c r="M101" s="83" t="s">
        <v>38</v>
      </c>
      <c r="N101" s="83" t="s">
        <v>39</v>
      </c>
      <c r="O101" s="83" t="s">
        <v>40</v>
      </c>
      <c r="P101" s="84" t="s">
        <v>75</v>
      </c>
      <c r="Q101" s="86">
        <v>4000000</v>
      </c>
      <c r="R101" s="86">
        <v>0</v>
      </c>
      <c r="S101" s="86">
        <v>2705243</v>
      </c>
      <c r="T101" s="86">
        <v>1294757</v>
      </c>
      <c r="U101" s="86">
        <v>0</v>
      </c>
      <c r="V101" s="86">
        <v>1294757</v>
      </c>
      <c r="W101" s="86">
        <v>0</v>
      </c>
      <c r="X101" s="86">
        <v>1294757</v>
      </c>
      <c r="Y101" s="86">
        <v>1294757</v>
      </c>
      <c r="Z101" s="86">
        <v>1294757</v>
      </c>
      <c r="AA101" s="86">
        <v>1294757</v>
      </c>
    </row>
    <row r="102" spans="1:27" ht="22.5" x14ac:dyDescent="0.25">
      <c r="A102" s="83" t="s">
        <v>140</v>
      </c>
      <c r="B102" s="84" t="s">
        <v>139</v>
      </c>
      <c r="C102" s="85" t="s">
        <v>35</v>
      </c>
      <c r="D102" s="83" t="s">
        <v>36</v>
      </c>
      <c r="E102" s="83" t="s">
        <v>37</v>
      </c>
      <c r="F102" s="83" t="s">
        <v>37</v>
      </c>
      <c r="G102" s="83" t="s">
        <v>37</v>
      </c>
      <c r="H102" s="83"/>
      <c r="I102" s="83"/>
      <c r="J102" s="83"/>
      <c r="K102" s="83"/>
      <c r="L102" s="83"/>
      <c r="M102" s="83" t="s">
        <v>38</v>
      </c>
      <c r="N102" s="83" t="s">
        <v>39</v>
      </c>
      <c r="O102" s="83" t="s">
        <v>40</v>
      </c>
      <c r="P102" s="84" t="s">
        <v>41</v>
      </c>
      <c r="Q102" s="86">
        <v>19754942751</v>
      </c>
      <c r="R102" s="86">
        <v>2823416535</v>
      </c>
      <c r="S102" s="86">
        <v>2658378604</v>
      </c>
      <c r="T102" s="86">
        <v>19919980682</v>
      </c>
      <c r="U102" s="86">
        <v>0</v>
      </c>
      <c r="V102" s="86">
        <v>19919980542.970001</v>
      </c>
      <c r="W102" s="86">
        <v>139.03</v>
      </c>
      <c r="X102" s="86">
        <v>19919980542.970001</v>
      </c>
      <c r="Y102" s="86">
        <v>19919980542.970001</v>
      </c>
      <c r="Z102" s="86">
        <v>19919980542.970001</v>
      </c>
      <c r="AA102" s="86">
        <v>19919980542.970001</v>
      </c>
    </row>
    <row r="103" spans="1:27" ht="33.75" x14ac:dyDescent="0.25">
      <c r="A103" s="83" t="s">
        <v>140</v>
      </c>
      <c r="B103" s="84" t="s">
        <v>139</v>
      </c>
      <c r="C103" s="85" t="s">
        <v>45</v>
      </c>
      <c r="D103" s="83" t="s">
        <v>36</v>
      </c>
      <c r="E103" s="83" t="s">
        <v>37</v>
      </c>
      <c r="F103" s="83" t="s">
        <v>37</v>
      </c>
      <c r="G103" s="83" t="s">
        <v>46</v>
      </c>
      <c r="H103" s="83"/>
      <c r="I103" s="83"/>
      <c r="J103" s="83"/>
      <c r="K103" s="83"/>
      <c r="L103" s="83"/>
      <c r="M103" s="83" t="s">
        <v>38</v>
      </c>
      <c r="N103" s="83" t="s">
        <v>39</v>
      </c>
      <c r="O103" s="83" t="s">
        <v>40</v>
      </c>
      <c r="P103" s="84" t="s">
        <v>47</v>
      </c>
      <c r="Q103" s="86">
        <v>13185678064</v>
      </c>
      <c r="R103" s="86">
        <v>1568833376</v>
      </c>
      <c r="S103" s="86">
        <v>1762959697</v>
      </c>
      <c r="T103" s="86">
        <v>12991551743</v>
      </c>
      <c r="U103" s="86">
        <v>0</v>
      </c>
      <c r="V103" s="86">
        <v>12908401308.76</v>
      </c>
      <c r="W103" s="86">
        <v>83150434.239999995</v>
      </c>
      <c r="X103" s="86">
        <v>12908401308.76</v>
      </c>
      <c r="Y103" s="86">
        <v>12908401308.76</v>
      </c>
      <c r="Z103" s="86">
        <v>12908401308.76</v>
      </c>
      <c r="AA103" s="86">
        <v>12908401308.76</v>
      </c>
    </row>
    <row r="104" spans="1:27" ht="22.5" x14ac:dyDescent="0.25">
      <c r="A104" s="83" t="s">
        <v>140</v>
      </c>
      <c r="B104" s="84" t="s">
        <v>139</v>
      </c>
      <c r="C104" s="85" t="s">
        <v>51</v>
      </c>
      <c r="D104" s="83" t="s">
        <v>36</v>
      </c>
      <c r="E104" s="83" t="s">
        <v>37</v>
      </c>
      <c r="F104" s="83" t="s">
        <v>43</v>
      </c>
      <c r="G104" s="83" t="s">
        <v>37</v>
      </c>
      <c r="H104" s="83"/>
      <c r="I104" s="83"/>
      <c r="J104" s="83"/>
      <c r="K104" s="83"/>
      <c r="L104" s="83"/>
      <c r="M104" s="83" t="s">
        <v>38</v>
      </c>
      <c r="N104" s="83" t="s">
        <v>52</v>
      </c>
      <c r="O104" s="83" t="s">
        <v>53</v>
      </c>
      <c r="P104" s="84" t="s">
        <v>41</v>
      </c>
      <c r="Q104" s="86">
        <v>406749275</v>
      </c>
      <c r="R104" s="86">
        <v>36236</v>
      </c>
      <c r="S104" s="86">
        <v>50863316.229999997</v>
      </c>
      <c r="T104" s="86">
        <v>355922194.76999998</v>
      </c>
      <c r="U104" s="86">
        <v>0</v>
      </c>
      <c r="V104" s="86">
        <v>351035759</v>
      </c>
      <c r="W104" s="86">
        <v>4886435.7699999996</v>
      </c>
      <c r="X104" s="86">
        <v>351035759</v>
      </c>
      <c r="Y104" s="86">
        <v>351035759</v>
      </c>
      <c r="Z104" s="86">
        <v>351035759</v>
      </c>
      <c r="AA104" s="86">
        <v>351035759</v>
      </c>
    </row>
    <row r="105" spans="1:27" ht="22.5" x14ac:dyDescent="0.25">
      <c r="A105" s="83" t="s">
        <v>140</v>
      </c>
      <c r="B105" s="84" t="s">
        <v>139</v>
      </c>
      <c r="C105" s="85" t="s">
        <v>54</v>
      </c>
      <c r="D105" s="83" t="s">
        <v>36</v>
      </c>
      <c r="E105" s="83" t="s">
        <v>37</v>
      </c>
      <c r="F105" s="83" t="s">
        <v>43</v>
      </c>
      <c r="G105" s="83" t="s">
        <v>43</v>
      </c>
      <c r="H105" s="83"/>
      <c r="I105" s="83"/>
      <c r="J105" s="83"/>
      <c r="K105" s="83"/>
      <c r="L105" s="83"/>
      <c r="M105" s="83" t="s">
        <v>38</v>
      </c>
      <c r="N105" s="83" t="s">
        <v>52</v>
      </c>
      <c r="O105" s="83" t="s">
        <v>53</v>
      </c>
      <c r="P105" s="84" t="s">
        <v>44</v>
      </c>
      <c r="Q105" s="86">
        <v>133914921</v>
      </c>
      <c r="R105" s="86">
        <v>10198785.08</v>
      </c>
      <c r="S105" s="86">
        <v>13762986.08</v>
      </c>
      <c r="T105" s="86">
        <v>130350720</v>
      </c>
      <c r="U105" s="86">
        <v>0</v>
      </c>
      <c r="V105" s="86">
        <v>119683123</v>
      </c>
      <c r="W105" s="86">
        <v>10667597</v>
      </c>
      <c r="X105" s="86">
        <v>119683123</v>
      </c>
      <c r="Y105" s="86">
        <v>119683123</v>
      </c>
      <c r="Z105" s="86">
        <v>119683123</v>
      </c>
      <c r="AA105" s="86">
        <v>119683123</v>
      </c>
    </row>
    <row r="106" spans="1:27" ht="22.5" x14ac:dyDescent="0.25">
      <c r="A106" s="83" t="s">
        <v>140</v>
      </c>
      <c r="B106" s="84" t="s">
        <v>139</v>
      </c>
      <c r="C106" s="85" t="s">
        <v>55</v>
      </c>
      <c r="D106" s="83" t="s">
        <v>36</v>
      </c>
      <c r="E106" s="83" t="s">
        <v>43</v>
      </c>
      <c r="F106" s="83" t="s">
        <v>37</v>
      </c>
      <c r="G106" s="83"/>
      <c r="H106" s="83"/>
      <c r="I106" s="83"/>
      <c r="J106" s="83"/>
      <c r="K106" s="83"/>
      <c r="L106" s="83"/>
      <c r="M106" s="83" t="s">
        <v>38</v>
      </c>
      <c r="N106" s="83" t="s">
        <v>39</v>
      </c>
      <c r="O106" s="83" t="s">
        <v>40</v>
      </c>
      <c r="P106" s="84" t="s">
        <v>56</v>
      </c>
      <c r="Q106" s="86">
        <v>186789000</v>
      </c>
      <c r="R106" s="86">
        <v>360819886.22000003</v>
      </c>
      <c r="S106" s="86">
        <v>153448877.69999999</v>
      </c>
      <c r="T106" s="86">
        <v>394160008.51999998</v>
      </c>
      <c r="U106" s="86">
        <v>0</v>
      </c>
      <c r="V106" s="86">
        <v>394160008.51999998</v>
      </c>
      <c r="W106" s="86">
        <v>0</v>
      </c>
      <c r="X106" s="86">
        <v>394160008.51999998</v>
      </c>
      <c r="Y106" s="86">
        <v>361984813.51999998</v>
      </c>
      <c r="Z106" s="86">
        <v>361984813.51999998</v>
      </c>
      <c r="AA106" s="86">
        <v>361984813.51999998</v>
      </c>
    </row>
    <row r="107" spans="1:27" ht="22.5" x14ac:dyDescent="0.25">
      <c r="A107" s="83" t="s">
        <v>140</v>
      </c>
      <c r="B107" s="84" t="s">
        <v>139</v>
      </c>
      <c r="C107" s="85" t="s">
        <v>55</v>
      </c>
      <c r="D107" s="83" t="s">
        <v>36</v>
      </c>
      <c r="E107" s="83" t="s">
        <v>43</v>
      </c>
      <c r="F107" s="83" t="s">
        <v>37</v>
      </c>
      <c r="G107" s="83"/>
      <c r="H107" s="83"/>
      <c r="I107" s="83"/>
      <c r="J107" s="83"/>
      <c r="K107" s="83"/>
      <c r="L107" s="83"/>
      <c r="M107" s="83" t="s">
        <v>38</v>
      </c>
      <c r="N107" s="83" t="s">
        <v>52</v>
      </c>
      <c r="O107" s="83" t="s">
        <v>53</v>
      </c>
      <c r="P107" s="84" t="s">
        <v>56</v>
      </c>
      <c r="Q107" s="86">
        <v>383000000</v>
      </c>
      <c r="R107" s="86">
        <v>574825188.13</v>
      </c>
      <c r="S107" s="86">
        <v>357802806</v>
      </c>
      <c r="T107" s="86">
        <v>600022382.13</v>
      </c>
      <c r="U107" s="86">
        <v>0</v>
      </c>
      <c r="V107" s="86">
        <v>597735787.80999994</v>
      </c>
      <c r="W107" s="86">
        <v>2286594.3199999998</v>
      </c>
      <c r="X107" s="86">
        <v>597735787.80999994</v>
      </c>
      <c r="Y107" s="86">
        <v>585650141.80999994</v>
      </c>
      <c r="Z107" s="86">
        <v>493519891.81</v>
      </c>
      <c r="AA107" s="86">
        <v>493519891.81</v>
      </c>
    </row>
    <row r="108" spans="1:27" ht="22.5" x14ac:dyDescent="0.25">
      <c r="A108" s="83" t="s">
        <v>140</v>
      </c>
      <c r="B108" s="84" t="s">
        <v>139</v>
      </c>
      <c r="C108" s="85" t="s">
        <v>57</v>
      </c>
      <c r="D108" s="83" t="s">
        <v>36</v>
      </c>
      <c r="E108" s="83" t="s">
        <v>43</v>
      </c>
      <c r="F108" s="83" t="s">
        <v>43</v>
      </c>
      <c r="G108" s="83"/>
      <c r="H108" s="83"/>
      <c r="I108" s="83"/>
      <c r="J108" s="83"/>
      <c r="K108" s="83"/>
      <c r="L108" s="83"/>
      <c r="M108" s="83" t="s">
        <v>38</v>
      </c>
      <c r="N108" s="83" t="s">
        <v>39</v>
      </c>
      <c r="O108" s="83" t="s">
        <v>40</v>
      </c>
      <c r="P108" s="84" t="s">
        <v>58</v>
      </c>
      <c r="Q108" s="86">
        <v>5676193521</v>
      </c>
      <c r="R108" s="86">
        <v>1836680523.8599999</v>
      </c>
      <c r="S108" s="86">
        <v>1209221166.05</v>
      </c>
      <c r="T108" s="86">
        <v>6303652878.8100004</v>
      </c>
      <c r="U108" s="86">
        <v>0</v>
      </c>
      <c r="V108" s="86">
        <v>6303652878.8100004</v>
      </c>
      <c r="W108" s="86">
        <v>0</v>
      </c>
      <c r="X108" s="86">
        <v>6303652878.8100004</v>
      </c>
      <c r="Y108" s="86">
        <v>6291347355.8100004</v>
      </c>
      <c r="Z108" s="86">
        <v>6291347355.8100004</v>
      </c>
      <c r="AA108" s="86">
        <v>6291347355.8100004</v>
      </c>
    </row>
    <row r="109" spans="1:27" ht="22.5" x14ac:dyDescent="0.25">
      <c r="A109" s="83" t="s">
        <v>140</v>
      </c>
      <c r="B109" s="84" t="s">
        <v>139</v>
      </c>
      <c r="C109" s="85" t="s">
        <v>57</v>
      </c>
      <c r="D109" s="83" t="s">
        <v>36</v>
      </c>
      <c r="E109" s="83" t="s">
        <v>43</v>
      </c>
      <c r="F109" s="83" t="s">
        <v>43</v>
      </c>
      <c r="G109" s="83"/>
      <c r="H109" s="83"/>
      <c r="I109" s="83"/>
      <c r="J109" s="83"/>
      <c r="K109" s="83"/>
      <c r="L109" s="83"/>
      <c r="M109" s="83" t="s">
        <v>38</v>
      </c>
      <c r="N109" s="83" t="s">
        <v>52</v>
      </c>
      <c r="O109" s="83" t="s">
        <v>53</v>
      </c>
      <c r="P109" s="84" t="s">
        <v>58</v>
      </c>
      <c r="Q109" s="86">
        <v>4989173503</v>
      </c>
      <c r="R109" s="86">
        <v>1253950405.8800001</v>
      </c>
      <c r="S109" s="86">
        <v>125591995.7</v>
      </c>
      <c r="T109" s="86">
        <v>6117531913.1800003</v>
      </c>
      <c r="U109" s="86">
        <v>0</v>
      </c>
      <c r="V109" s="86">
        <v>6096712322.25</v>
      </c>
      <c r="W109" s="86">
        <v>20819590.93</v>
      </c>
      <c r="X109" s="86">
        <v>6096712322.25</v>
      </c>
      <c r="Y109" s="86">
        <v>5944099576.9799995</v>
      </c>
      <c r="Z109" s="86">
        <v>5842550408.9799995</v>
      </c>
      <c r="AA109" s="86">
        <v>5842550408.9799995</v>
      </c>
    </row>
    <row r="110" spans="1:27" ht="22.5" x14ac:dyDescent="0.25">
      <c r="A110" s="83" t="s">
        <v>140</v>
      </c>
      <c r="B110" s="84" t="s">
        <v>139</v>
      </c>
      <c r="C110" s="85" t="s">
        <v>69</v>
      </c>
      <c r="D110" s="83" t="s">
        <v>36</v>
      </c>
      <c r="E110" s="83" t="s">
        <v>70</v>
      </c>
      <c r="F110" s="83" t="s">
        <v>37</v>
      </c>
      <c r="G110" s="83"/>
      <c r="H110" s="83"/>
      <c r="I110" s="83"/>
      <c r="J110" s="83"/>
      <c r="K110" s="83"/>
      <c r="L110" s="83"/>
      <c r="M110" s="83" t="s">
        <v>38</v>
      </c>
      <c r="N110" s="83" t="s">
        <v>39</v>
      </c>
      <c r="O110" s="83" t="s">
        <v>40</v>
      </c>
      <c r="P110" s="84" t="s">
        <v>71</v>
      </c>
      <c r="Q110" s="86">
        <v>590756227</v>
      </c>
      <c r="R110" s="86">
        <v>0</v>
      </c>
      <c r="S110" s="86">
        <v>183010317</v>
      </c>
      <c r="T110" s="86">
        <v>407745910</v>
      </c>
      <c r="U110" s="86">
        <v>0</v>
      </c>
      <c r="V110" s="86">
        <v>407745910</v>
      </c>
      <c r="W110" s="86">
        <v>0</v>
      </c>
      <c r="X110" s="86">
        <v>407745910</v>
      </c>
      <c r="Y110" s="86">
        <v>407745910</v>
      </c>
      <c r="Z110" s="86">
        <v>407745910</v>
      </c>
      <c r="AA110" s="86">
        <v>407745910</v>
      </c>
    </row>
    <row r="111" spans="1:27" ht="22.5" x14ac:dyDescent="0.25">
      <c r="A111" s="83" t="s">
        <v>140</v>
      </c>
      <c r="B111" s="84" t="s">
        <v>139</v>
      </c>
      <c r="C111" s="85" t="s">
        <v>72</v>
      </c>
      <c r="D111" s="83" t="s">
        <v>36</v>
      </c>
      <c r="E111" s="83" t="s">
        <v>70</v>
      </c>
      <c r="F111" s="83" t="s">
        <v>46</v>
      </c>
      <c r="G111" s="83"/>
      <c r="H111" s="83"/>
      <c r="I111" s="83"/>
      <c r="J111" s="83"/>
      <c r="K111" s="83"/>
      <c r="L111" s="83"/>
      <c r="M111" s="83" t="s">
        <v>38</v>
      </c>
      <c r="N111" s="83" t="s">
        <v>39</v>
      </c>
      <c r="O111" s="83" t="s">
        <v>40</v>
      </c>
      <c r="P111" s="84" t="s">
        <v>73</v>
      </c>
      <c r="Q111" s="86">
        <v>2500000</v>
      </c>
      <c r="R111" s="86">
        <v>0</v>
      </c>
      <c r="S111" s="86">
        <v>0</v>
      </c>
      <c r="T111" s="86">
        <v>2500000</v>
      </c>
      <c r="U111" s="86">
        <v>0</v>
      </c>
      <c r="V111" s="86">
        <v>607109</v>
      </c>
      <c r="W111" s="86">
        <v>1892891</v>
      </c>
      <c r="X111" s="86">
        <v>607109</v>
      </c>
      <c r="Y111" s="86">
        <v>607109</v>
      </c>
      <c r="Z111" s="86">
        <v>607109</v>
      </c>
      <c r="AA111" s="86">
        <v>607109</v>
      </c>
    </row>
    <row r="112" spans="1:27" ht="67.5" x14ac:dyDescent="0.25">
      <c r="A112" s="83" t="s">
        <v>140</v>
      </c>
      <c r="B112" s="84" t="s">
        <v>139</v>
      </c>
      <c r="C112" s="85" t="s">
        <v>100</v>
      </c>
      <c r="D112" s="83" t="s">
        <v>77</v>
      </c>
      <c r="E112" s="83" t="s">
        <v>78</v>
      </c>
      <c r="F112" s="83" t="s">
        <v>79</v>
      </c>
      <c r="G112" s="83" t="s">
        <v>101</v>
      </c>
      <c r="H112" s="83"/>
      <c r="I112" s="83"/>
      <c r="J112" s="83"/>
      <c r="K112" s="83"/>
      <c r="L112" s="83"/>
      <c r="M112" s="83" t="s">
        <v>38</v>
      </c>
      <c r="N112" s="83" t="s">
        <v>59</v>
      </c>
      <c r="O112" s="83" t="s">
        <v>40</v>
      </c>
      <c r="P112" s="84" t="s">
        <v>102</v>
      </c>
      <c r="Q112" s="86">
        <v>0</v>
      </c>
      <c r="R112" s="86">
        <v>1011214920.26</v>
      </c>
      <c r="S112" s="86">
        <v>0</v>
      </c>
      <c r="T112" s="86">
        <v>1011214920.26</v>
      </c>
      <c r="U112" s="86">
        <v>0</v>
      </c>
      <c r="V112" s="86">
        <v>1011214920.26</v>
      </c>
      <c r="W112" s="86">
        <v>0</v>
      </c>
      <c r="X112" s="86">
        <v>1011214920.26</v>
      </c>
      <c r="Y112" s="86">
        <v>923677686.10000002</v>
      </c>
      <c r="Z112" s="86">
        <v>923677686.10000002</v>
      </c>
      <c r="AA112" s="86">
        <v>923677686.10000002</v>
      </c>
    </row>
    <row r="113" spans="1:27" ht="22.5" x14ac:dyDescent="0.25">
      <c r="A113" s="83" t="s">
        <v>138</v>
      </c>
      <c r="B113" s="84" t="s">
        <v>137</v>
      </c>
      <c r="C113" s="85" t="s">
        <v>35</v>
      </c>
      <c r="D113" s="83" t="s">
        <v>36</v>
      </c>
      <c r="E113" s="83" t="s">
        <v>37</v>
      </c>
      <c r="F113" s="83" t="s">
        <v>37</v>
      </c>
      <c r="G113" s="83" t="s">
        <v>37</v>
      </c>
      <c r="H113" s="83"/>
      <c r="I113" s="83"/>
      <c r="J113" s="83"/>
      <c r="K113" s="83"/>
      <c r="L113" s="83"/>
      <c r="M113" s="83" t="s">
        <v>38</v>
      </c>
      <c r="N113" s="83" t="s">
        <v>39</v>
      </c>
      <c r="O113" s="83" t="s">
        <v>40</v>
      </c>
      <c r="P113" s="84" t="s">
        <v>41</v>
      </c>
      <c r="Q113" s="86">
        <v>14709316594</v>
      </c>
      <c r="R113" s="86">
        <v>1894481657</v>
      </c>
      <c r="S113" s="86">
        <v>2091890014</v>
      </c>
      <c r="T113" s="86">
        <v>14511908237</v>
      </c>
      <c r="U113" s="86">
        <v>0</v>
      </c>
      <c r="V113" s="86">
        <v>14511907856.299999</v>
      </c>
      <c r="W113" s="86">
        <v>380.7</v>
      </c>
      <c r="X113" s="86">
        <v>14511907856.299999</v>
      </c>
      <c r="Y113" s="86">
        <v>14511907856.299999</v>
      </c>
      <c r="Z113" s="86">
        <v>14511907856.299999</v>
      </c>
      <c r="AA113" s="86">
        <v>14511907856.299999</v>
      </c>
    </row>
    <row r="114" spans="1:27" ht="33.75" x14ac:dyDescent="0.25">
      <c r="A114" s="83" t="s">
        <v>138</v>
      </c>
      <c r="B114" s="84" t="s">
        <v>137</v>
      </c>
      <c r="C114" s="85" t="s">
        <v>45</v>
      </c>
      <c r="D114" s="83" t="s">
        <v>36</v>
      </c>
      <c r="E114" s="83" t="s">
        <v>37</v>
      </c>
      <c r="F114" s="83" t="s">
        <v>37</v>
      </c>
      <c r="G114" s="83" t="s">
        <v>46</v>
      </c>
      <c r="H114" s="83"/>
      <c r="I114" s="83"/>
      <c r="J114" s="83"/>
      <c r="K114" s="83"/>
      <c r="L114" s="83"/>
      <c r="M114" s="83" t="s">
        <v>38</v>
      </c>
      <c r="N114" s="83" t="s">
        <v>39</v>
      </c>
      <c r="O114" s="83" t="s">
        <v>40</v>
      </c>
      <c r="P114" s="84" t="s">
        <v>47</v>
      </c>
      <c r="Q114" s="86">
        <v>6891861386</v>
      </c>
      <c r="R114" s="86">
        <v>688640295</v>
      </c>
      <c r="S114" s="86">
        <v>979080281</v>
      </c>
      <c r="T114" s="86">
        <v>6601421400</v>
      </c>
      <c r="U114" s="86">
        <v>0</v>
      </c>
      <c r="V114" s="86">
        <v>6601420433.79</v>
      </c>
      <c r="W114" s="86">
        <v>966.21</v>
      </c>
      <c r="X114" s="86">
        <v>6601420433.79</v>
      </c>
      <c r="Y114" s="86">
        <v>6601420433.79</v>
      </c>
      <c r="Z114" s="86">
        <v>6601420433.79</v>
      </c>
      <c r="AA114" s="86">
        <v>6601420433.79</v>
      </c>
    </row>
    <row r="115" spans="1:27" ht="22.5" x14ac:dyDescent="0.25">
      <c r="A115" s="83" t="s">
        <v>138</v>
      </c>
      <c r="B115" s="84" t="s">
        <v>137</v>
      </c>
      <c r="C115" s="85" t="s">
        <v>55</v>
      </c>
      <c r="D115" s="83" t="s">
        <v>36</v>
      </c>
      <c r="E115" s="83" t="s">
        <v>43</v>
      </c>
      <c r="F115" s="83" t="s">
        <v>37</v>
      </c>
      <c r="G115" s="83"/>
      <c r="H115" s="83"/>
      <c r="I115" s="83"/>
      <c r="J115" s="83"/>
      <c r="K115" s="83"/>
      <c r="L115" s="83"/>
      <c r="M115" s="83" t="s">
        <v>38</v>
      </c>
      <c r="N115" s="83" t="s">
        <v>39</v>
      </c>
      <c r="O115" s="83" t="s">
        <v>40</v>
      </c>
      <c r="P115" s="84" t="s">
        <v>56</v>
      </c>
      <c r="Q115" s="86">
        <v>230289762</v>
      </c>
      <c r="R115" s="86">
        <v>410388740</v>
      </c>
      <c r="S115" s="86">
        <v>133701522</v>
      </c>
      <c r="T115" s="86">
        <v>506976980</v>
      </c>
      <c r="U115" s="86">
        <v>0</v>
      </c>
      <c r="V115" s="86">
        <v>506976980</v>
      </c>
      <c r="W115" s="86">
        <v>0</v>
      </c>
      <c r="X115" s="86">
        <v>506976980</v>
      </c>
      <c r="Y115" s="86">
        <v>506976980</v>
      </c>
      <c r="Z115" s="86">
        <v>506976980</v>
      </c>
      <c r="AA115" s="86">
        <v>506976980</v>
      </c>
    </row>
    <row r="116" spans="1:27" ht="22.5" x14ac:dyDescent="0.25">
      <c r="A116" s="83" t="s">
        <v>138</v>
      </c>
      <c r="B116" s="84" t="s">
        <v>137</v>
      </c>
      <c r="C116" s="85" t="s">
        <v>55</v>
      </c>
      <c r="D116" s="83" t="s">
        <v>36</v>
      </c>
      <c r="E116" s="83" t="s">
        <v>43</v>
      </c>
      <c r="F116" s="83" t="s">
        <v>37</v>
      </c>
      <c r="G116" s="83"/>
      <c r="H116" s="83"/>
      <c r="I116" s="83"/>
      <c r="J116" s="83"/>
      <c r="K116" s="83"/>
      <c r="L116" s="83"/>
      <c r="M116" s="83" t="s">
        <v>38</v>
      </c>
      <c r="N116" s="83" t="s">
        <v>52</v>
      </c>
      <c r="O116" s="83" t="s">
        <v>53</v>
      </c>
      <c r="P116" s="84" t="s">
        <v>56</v>
      </c>
      <c r="Q116" s="86">
        <v>0</v>
      </c>
      <c r="R116" s="86">
        <v>164000000</v>
      </c>
      <c r="S116" s="86">
        <v>0</v>
      </c>
      <c r="T116" s="86">
        <v>164000000</v>
      </c>
      <c r="U116" s="86">
        <v>0</v>
      </c>
      <c r="V116" s="86">
        <v>155082800</v>
      </c>
      <c r="W116" s="86">
        <v>8917200</v>
      </c>
      <c r="X116" s="86">
        <v>155082800</v>
      </c>
      <c r="Y116" s="86">
        <v>155082800</v>
      </c>
      <c r="Z116" s="86">
        <v>138920600</v>
      </c>
      <c r="AA116" s="86">
        <v>138920600</v>
      </c>
    </row>
    <row r="117" spans="1:27" ht="22.5" x14ac:dyDescent="0.25">
      <c r="A117" s="83" t="s">
        <v>138</v>
      </c>
      <c r="B117" s="84" t="s">
        <v>137</v>
      </c>
      <c r="C117" s="85" t="s">
        <v>57</v>
      </c>
      <c r="D117" s="83" t="s">
        <v>36</v>
      </c>
      <c r="E117" s="83" t="s">
        <v>43</v>
      </c>
      <c r="F117" s="83" t="s">
        <v>43</v>
      </c>
      <c r="G117" s="83"/>
      <c r="H117" s="83"/>
      <c r="I117" s="83"/>
      <c r="J117" s="83"/>
      <c r="K117" s="83"/>
      <c r="L117" s="83"/>
      <c r="M117" s="83" t="s">
        <v>38</v>
      </c>
      <c r="N117" s="83" t="s">
        <v>39</v>
      </c>
      <c r="O117" s="83" t="s">
        <v>40</v>
      </c>
      <c r="P117" s="84" t="s">
        <v>58</v>
      </c>
      <c r="Q117" s="86">
        <v>6818822005</v>
      </c>
      <c r="R117" s="86">
        <v>1450645779.4000001</v>
      </c>
      <c r="S117" s="86">
        <v>1221990513.3800001</v>
      </c>
      <c r="T117" s="86">
        <v>7047477271.0200005</v>
      </c>
      <c r="U117" s="86">
        <v>0</v>
      </c>
      <c r="V117" s="86">
        <v>7046965314.3000002</v>
      </c>
      <c r="W117" s="86">
        <v>511956.72</v>
      </c>
      <c r="X117" s="86">
        <v>7046965314.3000002</v>
      </c>
      <c r="Y117" s="86">
        <v>6561503979.8500004</v>
      </c>
      <c r="Z117" s="86">
        <v>6561503979.8500004</v>
      </c>
      <c r="AA117" s="86">
        <v>6561503979.8500004</v>
      </c>
    </row>
    <row r="118" spans="1:27" ht="22.5" x14ac:dyDescent="0.25">
      <c r="A118" s="83" t="s">
        <v>138</v>
      </c>
      <c r="B118" s="84" t="s">
        <v>137</v>
      </c>
      <c r="C118" s="85" t="s">
        <v>57</v>
      </c>
      <c r="D118" s="83" t="s">
        <v>36</v>
      </c>
      <c r="E118" s="83" t="s">
        <v>43</v>
      </c>
      <c r="F118" s="83" t="s">
        <v>43</v>
      </c>
      <c r="G118" s="83"/>
      <c r="H118" s="83"/>
      <c r="I118" s="83"/>
      <c r="J118" s="83"/>
      <c r="K118" s="83"/>
      <c r="L118" s="83"/>
      <c r="M118" s="83" t="s">
        <v>38</v>
      </c>
      <c r="N118" s="83" t="s">
        <v>52</v>
      </c>
      <c r="O118" s="83" t="s">
        <v>53</v>
      </c>
      <c r="P118" s="84" t="s">
        <v>58</v>
      </c>
      <c r="Q118" s="86">
        <v>319582334</v>
      </c>
      <c r="R118" s="86">
        <v>104417301.59999999</v>
      </c>
      <c r="S118" s="86">
        <v>4417301.5999999996</v>
      </c>
      <c r="T118" s="86">
        <v>419582334</v>
      </c>
      <c r="U118" s="86">
        <v>0</v>
      </c>
      <c r="V118" s="86">
        <v>411483182.61000001</v>
      </c>
      <c r="W118" s="86">
        <v>8099151.3899999997</v>
      </c>
      <c r="X118" s="86">
        <v>411483182.61000001</v>
      </c>
      <c r="Y118" s="86">
        <v>411483182.61000001</v>
      </c>
      <c r="Z118" s="86">
        <v>407257182.61000001</v>
      </c>
      <c r="AA118" s="86">
        <v>407257182.61000001</v>
      </c>
    </row>
    <row r="119" spans="1:27" ht="22.5" x14ac:dyDescent="0.25">
      <c r="A119" s="83" t="s">
        <v>138</v>
      </c>
      <c r="B119" s="84" t="s">
        <v>137</v>
      </c>
      <c r="C119" s="85" t="s">
        <v>69</v>
      </c>
      <c r="D119" s="83" t="s">
        <v>36</v>
      </c>
      <c r="E119" s="83" t="s">
        <v>70</v>
      </c>
      <c r="F119" s="83" t="s">
        <v>37</v>
      </c>
      <c r="G119" s="83"/>
      <c r="H119" s="83"/>
      <c r="I119" s="83"/>
      <c r="J119" s="83"/>
      <c r="K119" s="83"/>
      <c r="L119" s="83"/>
      <c r="M119" s="83" t="s">
        <v>38</v>
      </c>
      <c r="N119" s="83" t="s">
        <v>39</v>
      </c>
      <c r="O119" s="83" t="s">
        <v>40</v>
      </c>
      <c r="P119" s="84" t="s">
        <v>71</v>
      </c>
      <c r="Q119" s="86">
        <v>1200000</v>
      </c>
      <c r="R119" s="86">
        <v>0</v>
      </c>
      <c r="S119" s="86">
        <v>324200</v>
      </c>
      <c r="T119" s="86">
        <v>875800</v>
      </c>
      <c r="U119" s="86">
        <v>0</v>
      </c>
      <c r="V119" s="86">
        <v>875800</v>
      </c>
      <c r="W119" s="86">
        <v>0</v>
      </c>
      <c r="X119" s="86">
        <v>875800</v>
      </c>
      <c r="Y119" s="86">
        <v>875800</v>
      </c>
      <c r="Z119" s="86">
        <v>875800</v>
      </c>
      <c r="AA119" s="86">
        <v>875800</v>
      </c>
    </row>
    <row r="120" spans="1:27" ht="67.5" x14ac:dyDescent="0.25">
      <c r="A120" s="83" t="s">
        <v>138</v>
      </c>
      <c r="B120" s="84" t="s">
        <v>137</v>
      </c>
      <c r="C120" s="85" t="s">
        <v>122</v>
      </c>
      <c r="D120" s="83" t="s">
        <v>77</v>
      </c>
      <c r="E120" s="83" t="s">
        <v>119</v>
      </c>
      <c r="F120" s="83" t="s">
        <v>79</v>
      </c>
      <c r="G120" s="83" t="s">
        <v>123</v>
      </c>
      <c r="H120" s="83"/>
      <c r="I120" s="83"/>
      <c r="J120" s="83"/>
      <c r="K120" s="83"/>
      <c r="L120" s="83"/>
      <c r="M120" s="83" t="s">
        <v>38</v>
      </c>
      <c r="N120" s="83" t="s">
        <v>59</v>
      </c>
      <c r="O120" s="83" t="s">
        <v>40</v>
      </c>
      <c r="P120" s="84" t="s">
        <v>124</v>
      </c>
      <c r="Q120" s="86">
        <v>100000000</v>
      </c>
      <c r="R120" s="86">
        <v>0</v>
      </c>
      <c r="S120" s="86">
        <v>0</v>
      </c>
      <c r="T120" s="86">
        <v>100000000</v>
      </c>
      <c r="U120" s="86">
        <v>0</v>
      </c>
      <c r="V120" s="86">
        <v>99999999</v>
      </c>
      <c r="W120" s="86">
        <v>1</v>
      </c>
      <c r="X120" s="86">
        <v>99999999</v>
      </c>
      <c r="Y120" s="86">
        <v>99999999</v>
      </c>
      <c r="Z120" s="86">
        <v>99999999</v>
      </c>
      <c r="AA120" s="86">
        <v>99999999</v>
      </c>
    </row>
    <row r="121" spans="1:27" ht="22.5" x14ac:dyDescent="0.25">
      <c r="A121" s="83" t="s">
        <v>136</v>
      </c>
      <c r="B121" s="84" t="s">
        <v>135</v>
      </c>
      <c r="C121" s="85" t="s">
        <v>35</v>
      </c>
      <c r="D121" s="83" t="s">
        <v>36</v>
      </c>
      <c r="E121" s="83" t="s">
        <v>37</v>
      </c>
      <c r="F121" s="83" t="s">
        <v>37</v>
      </c>
      <c r="G121" s="83" t="s">
        <v>37</v>
      </c>
      <c r="H121" s="83"/>
      <c r="I121" s="83"/>
      <c r="J121" s="83"/>
      <c r="K121" s="83"/>
      <c r="L121" s="83"/>
      <c r="M121" s="83" t="s">
        <v>38</v>
      </c>
      <c r="N121" s="83" t="s">
        <v>39</v>
      </c>
      <c r="O121" s="83" t="s">
        <v>40</v>
      </c>
      <c r="P121" s="84" t="s">
        <v>41</v>
      </c>
      <c r="Q121" s="86">
        <v>14858218634</v>
      </c>
      <c r="R121" s="86">
        <v>2094694381</v>
      </c>
      <c r="S121" s="86">
        <v>1923321820</v>
      </c>
      <c r="T121" s="86">
        <v>15029591195</v>
      </c>
      <c r="U121" s="86">
        <v>0</v>
      </c>
      <c r="V121" s="86">
        <v>15029590798.76</v>
      </c>
      <c r="W121" s="86">
        <v>396.24</v>
      </c>
      <c r="X121" s="86">
        <v>15029590798.76</v>
      </c>
      <c r="Y121" s="86">
        <v>15029590798.76</v>
      </c>
      <c r="Z121" s="86">
        <v>15029590798.76</v>
      </c>
      <c r="AA121" s="86">
        <v>15029590798.76</v>
      </c>
    </row>
    <row r="122" spans="1:27" ht="33.75" x14ac:dyDescent="0.25">
      <c r="A122" s="83" t="s">
        <v>136</v>
      </c>
      <c r="B122" s="84" t="s">
        <v>135</v>
      </c>
      <c r="C122" s="85" t="s">
        <v>45</v>
      </c>
      <c r="D122" s="83" t="s">
        <v>36</v>
      </c>
      <c r="E122" s="83" t="s">
        <v>37</v>
      </c>
      <c r="F122" s="83" t="s">
        <v>37</v>
      </c>
      <c r="G122" s="83" t="s">
        <v>46</v>
      </c>
      <c r="H122" s="83"/>
      <c r="I122" s="83"/>
      <c r="J122" s="83"/>
      <c r="K122" s="83"/>
      <c r="L122" s="83"/>
      <c r="M122" s="83" t="s">
        <v>38</v>
      </c>
      <c r="N122" s="83" t="s">
        <v>39</v>
      </c>
      <c r="O122" s="83" t="s">
        <v>40</v>
      </c>
      <c r="P122" s="84" t="s">
        <v>47</v>
      </c>
      <c r="Q122" s="86">
        <v>6120465137</v>
      </c>
      <c r="R122" s="86">
        <v>743126493</v>
      </c>
      <c r="S122" s="86">
        <v>847902820</v>
      </c>
      <c r="T122" s="86">
        <v>6015688810</v>
      </c>
      <c r="U122" s="86">
        <v>0</v>
      </c>
      <c r="V122" s="86">
        <v>6015688023.0900002</v>
      </c>
      <c r="W122" s="86">
        <v>786.91</v>
      </c>
      <c r="X122" s="86">
        <v>6015688023.0900002</v>
      </c>
      <c r="Y122" s="86">
        <v>6015688023.0900002</v>
      </c>
      <c r="Z122" s="86">
        <v>6015688023.0900002</v>
      </c>
      <c r="AA122" s="86">
        <v>6015688023.0900002</v>
      </c>
    </row>
    <row r="123" spans="1:27" ht="22.5" x14ac:dyDescent="0.25">
      <c r="A123" s="83" t="s">
        <v>136</v>
      </c>
      <c r="B123" s="84" t="s">
        <v>135</v>
      </c>
      <c r="C123" s="85" t="s">
        <v>55</v>
      </c>
      <c r="D123" s="83" t="s">
        <v>36</v>
      </c>
      <c r="E123" s="83" t="s">
        <v>43</v>
      </c>
      <c r="F123" s="83" t="s">
        <v>37</v>
      </c>
      <c r="G123" s="83"/>
      <c r="H123" s="83"/>
      <c r="I123" s="83"/>
      <c r="J123" s="83"/>
      <c r="K123" s="83"/>
      <c r="L123" s="83"/>
      <c r="M123" s="83" t="s">
        <v>38</v>
      </c>
      <c r="N123" s="83" t="s">
        <v>39</v>
      </c>
      <c r="O123" s="83" t="s">
        <v>40</v>
      </c>
      <c r="P123" s="84" t="s">
        <v>56</v>
      </c>
      <c r="Q123" s="86">
        <v>967498376</v>
      </c>
      <c r="R123" s="86">
        <v>433762513.20999998</v>
      </c>
      <c r="S123" s="86">
        <v>887737777.34000003</v>
      </c>
      <c r="T123" s="86">
        <v>513523111.87</v>
      </c>
      <c r="U123" s="86">
        <v>0</v>
      </c>
      <c r="V123" s="86">
        <v>513523111.87</v>
      </c>
      <c r="W123" s="86">
        <v>0</v>
      </c>
      <c r="X123" s="86">
        <v>513523111.87</v>
      </c>
      <c r="Y123" s="86">
        <v>396776971.87</v>
      </c>
      <c r="Z123" s="86">
        <v>396776971.87</v>
      </c>
      <c r="AA123" s="86">
        <v>396776971.87</v>
      </c>
    </row>
    <row r="124" spans="1:27" ht="22.5" x14ac:dyDescent="0.25">
      <c r="A124" s="83" t="s">
        <v>136</v>
      </c>
      <c r="B124" s="84" t="s">
        <v>135</v>
      </c>
      <c r="C124" s="85" t="s">
        <v>55</v>
      </c>
      <c r="D124" s="83" t="s">
        <v>36</v>
      </c>
      <c r="E124" s="83" t="s">
        <v>43</v>
      </c>
      <c r="F124" s="83" t="s">
        <v>37</v>
      </c>
      <c r="G124" s="83"/>
      <c r="H124" s="83"/>
      <c r="I124" s="83"/>
      <c r="J124" s="83"/>
      <c r="K124" s="83"/>
      <c r="L124" s="83"/>
      <c r="M124" s="83" t="s">
        <v>38</v>
      </c>
      <c r="N124" s="83" t="s">
        <v>52</v>
      </c>
      <c r="O124" s="83" t="s">
        <v>53</v>
      </c>
      <c r="P124" s="84" t="s">
        <v>56</v>
      </c>
      <c r="Q124" s="86">
        <v>0</v>
      </c>
      <c r="R124" s="86">
        <v>50000000</v>
      </c>
      <c r="S124" s="86">
        <v>755171.53</v>
      </c>
      <c r="T124" s="86">
        <v>49244828.469999999</v>
      </c>
      <c r="U124" s="86">
        <v>0</v>
      </c>
      <c r="V124" s="86">
        <v>49244828.469999999</v>
      </c>
      <c r="W124" s="86">
        <v>0</v>
      </c>
      <c r="X124" s="86">
        <v>49244828.469999999</v>
      </c>
      <c r="Y124" s="86">
        <v>49244828.469999999</v>
      </c>
      <c r="Z124" s="86">
        <v>49244828.469999999</v>
      </c>
      <c r="AA124" s="86">
        <v>49244828.469999999</v>
      </c>
    </row>
    <row r="125" spans="1:27" ht="22.5" x14ac:dyDescent="0.25">
      <c r="A125" s="83" t="s">
        <v>136</v>
      </c>
      <c r="B125" s="84" t="s">
        <v>135</v>
      </c>
      <c r="C125" s="85" t="s">
        <v>57</v>
      </c>
      <c r="D125" s="83" t="s">
        <v>36</v>
      </c>
      <c r="E125" s="83" t="s">
        <v>43</v>
      </c>
      <c r="F125" s="83" t="s">
        <v>43</v>
      </c>
      <c r="G125" s="83"/>
      <c r="H125" s="83"/>
      <c r="I125" s="83"/>
      <c r="J125" s="83"/>
      <c r="K125" s="83"/>
      <c r="L125" s="83"/>
      <c r="M125" s="83" t="s">
        <v>38</v>
      </c>
      <c r="N125" s="83" t="s">
        <v>39</v>
      </c>
      <c r="O125" s="83" t="s">
        <v>40</v>
      </c>
      <c r="P125" s="84" t="s">
        <v>58</v>
      </c>
      <c r="Q125" s="86">
        <v>9173218059</v>
      </c>
      <c r="R125" s="86">
        <v>1420148155.1300001</v>
      </c>
      <c r="S125" s="86">
        <v>3362712051.8000002</v>
      </c>
      <c r="T125" s="86">
        <v>7230654162.3299999</v>
      </c>
      <c r="U125" s="86">
        <v>0</v>
      </c>
      <c r="V125" s="86">
        <v>7230636662.3299999</v>
      </c>
      <c r="W125" s="86">
        <v>17500</v>
      </c>
      <c r="X125" s="86">
        <v>7230636662.3299999</v>
      </c>
      <c r="Y125" s="86">
        <v>6701047348.6199999</v>
      </c>
      <c r="Z125" s="86">
        <v>6701047348.6199999</v>
      </c>
      <c r="AA125" s="86">
        <v>6701047348.6199999</v>
      </c>
    </row>
    <row r="126" spans="1:27" ht="22.5" x14ac:dyDescent="0.25">
      <c r="A126" s="83" t="s">
        <v>136</v>
      </c>
      <c r="B126" s="84" t="s">
        <v>135</v>
      </c>
      <c r="C126" s="85" t="s">
        <v>57</v>
      </c>
      <c r="D126" s="83" t="s">
        <v>36</v>
      </c>
      <c r="E126" s="83" t="s">
        <v>43</v>
      </c>
      <c r="F126" s="83" t="s">
        <v>43</v>
      </c>
      <c r="G126" s="83"/>
      <c r="H126" s="83"/>
      <c r="I126" s="83"/>
      <c r="J126" s="83"/>
      <c r="K126" s="83"/>
      <c r="L126" s="83"/>
      <c r="M126" s="83" t="s">
        <v>38</v>
      </c>
      <c r="N126" s="83" t="s">
        <v>52</v>
      </c>
      <c r="O126" s="83" t="s">
        <v>53</v>
      </c>
      <c r="P126" s="84" t="s">
        <v>58</v>
      </c>
      <c r="Q126" s="86">
        <v>393173000</v>
      </c>
      <c r="R126" s="86">
        <v>79464577.140000001</v>
      </c>
      <c r="S126" s="86">
        <v>134558550.13999999</v>
      </c>
      <c r="T126" s="86">
        <v>338079027</v>
      </c>
      <c r="U126" s="86">
        <v>0</v>
      </c>
      <c r="V126" s="86">
        <v>338079027</v>
      </c>
      <c r="W126" s="86">
        <v>0</v>
      </c>
      <c r="X126" s="86">
        <v>338079027</v>
      </c>
      <c r="Y126" s="86">
        <v>338079027</v>
      </c>
      <c r="Z126" s="86">
        <v>327612977</v>
      </c>
      <c r="AA126" s="86">
        <v>327612977</v>
      </c>
    </row>
    <row r="127" spans="1:27" ht="22.5" x14ac:dyDescent="0.25">
      <c r="A127" s="83" t="s">
        <v>136</v>
      </c>
      <c r="B127" s="84" t="s">
        <v>135</v>
      </c>
      <c r="C127" s="85" t="s">
        <v>69</v>
      </c>
      <c r="D127" s="83" t="s">
        <v>36</v>
      </c>
      <c r="E127" s="83" t="s">
        <v>70</v>
      </c>
      <c r="F127" s="83" t="s">
        <v>37</v>
      </c>
      <c r="G127" s="83"/>
      <c r="H127" s="83"/>
      <c r="I127" s="83"/>
      <c r="J127" s="83"/>
      <c r="K127" s="83"/>
      <c r="L127" s="83"/>
      <c r="M127" s="83" t="s">
        <v>38</v>
      </c>
      <c r="N127" s="83" t="s">
        <v>39</v>
      </c>
      <c r="O127" s="83" t="s">
        <v>40</v>
      </c>
      <c r="P127" s="84" t="s">
        <v>71</v>
      </c>
      <c r="Q127" s="86">
        <v>120510000</v>
      </c>
      <c r="R127" s="86">
        <v>439839324</v>
      </c>
      <c r="S127" s="86">
        <v>94177600</v>
      </c>
      <c r="T127" s="86">
        <v>466171724</v>
      </c>
      <c r="U127" s="86">
        <v>0</v>
      </c>
      <c r="V127" s="86">
        <v>465107795</v>
      </c>
      <c r="W127" s="86">
        <v>1063929</v>
      </c>
      <c r="X127" s="86">
        <v>465107795</v>
      </c>
      <c r="Y127" s="86">
        <v>465107795</v>
      </c>
      <c r="Z127" s="86">
        <v>465107795</v>
      </c>
      <c r="AA127" s="86">
        <v>465107795</v>
      </c>
    </row>
    <row r="128" spans="1:27" ht="22.5" x14ac:dyDescent="0.25">
      <c r="A128" s="83" t="s">
        <v>136</v>
      </c>
      <c r="B128" s="84" t="s">
        <v>135</v>
      </c>
      <c r="C128" s="85" t="s">
        <v>69</v>
      </c>
      <c r="D128" s="83" t="s">
        <v>36</v>
      </c>
      <c r="E128" s="83" t="s">
        <v>70</v>
      </c>
      <c r="F128" s="83" t="s">
        <v>37</v>
      </c>
      <c r="G128" s="83"/>
      <c r="H128" s="83"/>
      <c r="I128" s="83"/>
      <c r="J128" s="83"/>
      <c r="K128" s="83"/>
      <c r="L128" s="83"/>
      <c r="M128" s="83" t="s">
        <v>38</v>
      </c>
      <c r="N128" s="83" t="s">
        <v>52</v>
      </c>
      <c r="O128" s="83" t="s">
        <v>53</v>
      </c>
      <c r="P128" s="84" t="s">
        <v>71</v>
      </c>
      <c r="Q128" s="86">
        <v>0</v>
      </c>
      <c r="R128" s="86">
        <v>600000000</v>
      </c>
      <c r="S128" s="86">
        <v>0</v>
      </c>
      <c r="T128" s="86">
        <v>600000000</v>
      </c>
      <c r="U128" s="86">
        <v>0</v>
      </c>
      <c r="V128" s="86">
        <v>600000000</v>
      </c>
      <c r="W128" s="86">
        <v>0</v>
      </c>
      <c r="X128" s="86">
        <v>600000000</v>
      </c>
      <c r="Y128" s="86">
        <v>600000000</v>
      </c>
      <c r="Z128" s="86">
        <v>600000000</v>
      </c>
      <c r="AA128" s="86">
        <v>600000000</v>
      </c>
    </row>
    <row r="129" spans="1:27" ht="22.5" x14ac:dyDescent="0.25">
      <c r="A129" s="83" t="s">
        <v>136</v>
      </c>
      <c r="B129" s="84" t="s">
        <v>135</v>
      </c>
      <c r="C129" s="85" t="s">
        <v>72</v>
      </c>
      <c r="D129" s="83" t="s">
        <v>36</v>
      </c>
      <c r="E129" s="83" t="s">
        <v>70</v>
      </c>
      <c r="F129" s="83" t="s">
        <v>46</v>
      </c>
      <c r="G129" s="83"/>
      <c r="H129" s="83"/>
      <c r="I129" s="83"/>
      <c r="J129" s="83"/>
      <c r="K129" s="83"/>
      <c r="L129" s="83"/>
      <c r="M129" s="83" t="s">
        <v>38</v>
      </c>
      <c r="N129" s="83" t="s">
        <v>39</v>
      </c>
      <c r="O129" s="83" t="s">
        <v>40</v>
      </c>
      <c r="P129" s="84" t="s">
        <v>73</v>
      </c>
      <c r="Q129" s="86">
        <v>1250000</v>
      </c>
      <c r="R129" s="86">
        <v>108848040</v>
      </c>
      <c r="S129" s="86">
        <v>0</v>
      </c>
      <c r="T129" s="86">
        <v>110098040</v>
      </c>
      <c r="U129" s="86">
        <v>0</v>
      </c>
      <c r="V129" s="86">
        <v>110098040</v>
      </c>
      <c r="W129" s="86">
        <v>0</v>
      </c>
      <c r="X129" s="86">
        <v>110098040</v>
      </c>
      <c r="Y129" s="86">
        <v>110098040</v>
      </c>
      <c r="Z129" s="86">
        <v>110098040</v>
      </c>
      <c r="AA129" s="86">
        <v>110098040</v>
      </c>
    </row>
    <row r="130" spans="1:27" ht="22.5" x14ac:dyDescent="0.25">
      <c r="A130" s="83" t="s">
        <v>134</v>
      </c>
      <c r="B130" s="84" t="s">
        <v>133</v>
      </c>
      <c r="C130" s="85" t="s">
        <v>35</v>
      </c>
      <c r="D130" s="83" t="s">
        <v>36</v>
      </c>
      <c r="E130" s="83" t="s">
        <v>37</v>
      </c>
      <c r="F130" s="83" t="s">
        <v>37</v>
      </c>
      <c r="G130" s="83" t="s">
        <v>37</v>
      </c>
      <c r="H130" s="83"/>
      <c r="I130" s="83"/>
      <c r="J130" s="83"/>
      <c r="K130" s="83"/>
      <c r="L130" s="83"/>
      <c r="M130" s="83" t="s">
        <v>38</v>
      </c>
      <c r="N130" s="83" t="s">
        <v>39</v>
      </c>
      <c r="O130" s="83" t="s">
        <v>40</v>
      </c>
      <c r="P130" s="84" t="s">
        <v>41</v>
      </c>
      <c r="Q130" s="86">
        <v>6764298767</v>
      </c>
      <c r="R130" s="86">
        <v>816603302</v>
      </c>
      <c r="S130" s="86">
        <v>1554999384</v>
      </c>
      <c r="T130" s="86">
        <v>6025902685</v>
      </c>
      <c r="U130" s="86">
        <v>0</v>
      </c>
      <c r="V130" s="86">
        <v>6025902376.5100002</v>
      </c>
      <c r="W130" s="86">
        <v>308.49</v>
      </c>
      <c r="X130" s="86">
        <v>6025902376.5100002</v>
      </c>
      <c r="Y130" s="86">
        <v>6025902376.5100002</v>
      </c>
      <c r="Z130" s="86">
        <v>6025902376.5100002</v>
      </c>
      <c r="AA130" s="86">
        <v>6025902376.5100002</v>
      </c>
    </row>
    <row r="131" spans="1:27" ht="33.75" x14ac:dyDescent="0.25">
      <c r="A131" s="83" t="s">
        <v>134</v>
      </c>
      <c r="B131" s="84" t="s">
        <v>133</v>
      </c>
      <c r="C131" s="85" t="s">
        <v>45</v>
      </c>
      <c r="D131" s="83" t="s">
        <v>36</v>
      </c>
      <c r="E131" s="83" t="s">
        <v>37</v>
      </c>
      <c r="F131" s="83" t="s">
        <v>37</v>
      </c>
      <c r="G131" s="83" t="s">
        <v>46</v>
      </c>
      <c r="H131" s="83"/>
      <c r="I131" s="83"/>
      <c r="J131" s="83"/>
      <c r="K131" s="83"/>
      <c r="L131" s="83"/>
      <c r="M131" s="83" t="s">
        <v>38</v>
      </c>
      <c r="N131" s="83" t="s">
        <v>39</v>
      </c>
      <c r="O131" s="83" t="s">
        <v>40</v>
      </c>
      <c r="P131" s="84" t="s">
        <v>47</v>
      </c>
      <c r="Q131" s="86">
        <v>4825370097</v>
      </c>
      <c r="R131" s="86">
        <v>532425547</v>
      </c>
      <c r="S131" s="86">
        <v>475038476</v>
      </c>
      <c r="T131" s="86">
        <v>4882757168</v>
      </c>
      <c r="U131" s="86">
        <v>0</v>
      </c>
      <c r="V131" s="86">
        <v>4856652272.9700003</v>
      </c>
      <c r="W131" s="86">
        <v>26104895.030000001</v>
      </c>
      <c r="X131" s="86">
        <v>4856652272.9700003</v>
      </c>
      <c r="Y131" s="86">
        <v>4856652272.9700003</v>
      </c>
      <c r="Z131" s="86">
        <v>4856652272.9700003</v>
      </c>
      <c r="AA131" s="86">
        <v>4856652272.9700003</v>
      </c>
    </row>
    <row r="132" spans="1:27" ht="22.5" x14ac:dyDescent="0.25">
      <c r="A132" s="83" t="s">
        <v>134</v>
      </c>
      <c r="B132" s="84" t="s">
        <v>133</v>
      </c>
      <c r="C132" s="85" t="s">
        <v>51</v>
      </c>
      <c r="D132" s="83" t="s">
        <v>36</v>
      </c>
      <c r="E132" s="83" t="s">
        <v>37</v>
      </c>
      <c r="F132" s="83" t="s">
        <v>43</v>
      </c>
      <c r="G132" s="83" t="s">
        <v>37</v>
      </c>
      <c r="H132" s="83"/>
      <c r="I132" s="83"/>
      <c r="J132" s="83"/>
      <c r="K132" s="83"/>
      <c r="L132" s="83"/>
      <c r="M132" s="83" t="s">
        <v>38</v>
      </c>
      <c r="N132" s="83" t="s">
        <v>52</v>
      </c>
      <c r="O132" s="83" t="s">
        <v>53</v>
      </c>
      <c r="P132" s="84" t="s">
        <v>41</v>
      </c>
      <c r="Q132" s="86">
        <v>1401379659</v>
      </c>
      <c r="R132" s="86">
        <v>0</v>
      </c>
      <c r="S132" s="86">
        <v>246150451</v>
      </c>
      <c r="T132" s="86">
        <v>1155229208</v>
      </c>
      <c r="U132" s="86">
        <v>0</v>
      </c>
      <c r="V132" s="86">
        <v>1150101624</v>
      </c>
      <c r="W132" s="86">
        <v>5127584</v>
      </c>
      <c r="X132" s="86">
        <v>1150101624</v>
      </c>
      <c r="Y132" s="86">
        <v>1150101624</v>
      </c>
      <c r="Z132" s="86">
        <v>1150101624</v>
      </c>
      <c r="AA132" s="86">
        <v>1150101624</v>
      </c>
    </row>
    <row r="133" spans="1:27" ht="22.5" x14ac:dyDescent="0.25">
      <c r="A133" s="83" t="s">
        <v>134</v>
      </c>
      <c r="B133" s="84" t="s">
        <v>133</v>
      </c>
      <c r="C133" s="85" t="s">
        <v>54</v>
      </c>
      <c r="D133" s="83" t="s">
        <v>36</v>
      </c>
      <c r="E133" s="83" t="s">
        <v>37</v>
      </c>
      <c r="F133" s="83" t="s">
        <v>43</v>
      </c>
      <c r="G133" s="83" t="s">
        <v>43</v>
      </c>
      <c r="H133" s="83"/>
      <c r="I133" s="83"/>
      <c r="J133" s="83"/>
      <c r="K133" s="83"/>
      <c r="L133" s="83"/>
      <c r="M133" s="83" t="s">
        <v>38</v>
      </c>
      <c r="N133" s="83" t="s">
        <v>52</v>
      </c>
      <c r="O133" s="83" t="s">
        <v>53</v>
      </c>
      <c r="P133" s="84" t="s">
        <v>44</v>
      </c>
      <c r="Q133" s="86">
        <v>490239953</v>
      </c>
      <c r="R133" s="86">
        <v>273276</v>
      </c>
      <c r="S133" s="86">
        <v>95552649</v>
      </c>
      <c r="T133" s="86">
        <v>394960580</v>
      </c>
      <c r="U133" s="86">
        <v>0</v>
      </c>
      <c r="V133" s="86">
        <v>368446610</v>
      </c>
      <c r="W133" s="86">
        <v>26513970</v>
      </c>
      <c r="X133" s="86">
        <v>368446610</v>
      </c>
      <c r="Y133" s="86">
        <v>368446610</v>
      </c>
      <c r="Z133" s="86">
        <v>368446610</v>
      </c>
      <c r="AA133" s="86">
        <v>368446610</v>
      </c>
    </row>
    <row r="134" spans="1:27" ht="22.5" x14ac:dyDescent="0.25">
      <c r="A134" s="83" t="s">
        <v>134</v>
      </c>
      <c r="B134" s="84" t="s">
        <v>133</v>
      </c>
      <c r="C134" s="85" t="s">
        <v>55</v>
      </c>
      <c r="D134" s="83" t="s">
        <v>36</v>
      </c>
      <c r="E134" s="83" t="s">
        <v>43</v>
      </c>
      <c r="F134" s="83" t="s">
        <v>37</v>
      </c>
      <c r="G134" s="83"/>
      <c r="H134" s="83"/>
      <c r="I134" s="83"/>
      <c r="J134" s="83"/>
      <c r="K134" s="83"/>
      <c r="L134" s="83"/>
      <c r="M134" s="83" t="s">
        <v>38</v>
      </c>
      <c r="N134" s="83" t="s">
        <v>39</v>
      </c>
      <c r="O134" s="83" t="s">
        <v>40</v>
      </c>
      <c r="P134" s="84" t="s">
        <v>56</v>
      </c>
      <c r="Q134" s="86">
        <v>260000000</v>
      </c>
      <c r="R134" s="86">
        <v>108879832.48</v>
      </c>
      <c r="S134" s="86">
        <v>23180808.48</v>
      </c>
      <c r="T134" s="86">
        <v>345699024</v>
      </c>
      <c r="U134" s="86">
        <v>0</v>
      </c>
      <c r="V134" s="86">
        <v>345699024</v>
      </c>
      <c r="W134" s="86">
        <v>0</v>
      </c>
      <c r="X134" s="86">
        <v>345699024</v>
      </c>
      <c r="Y134" s="86">
        <v>345699024</v>
      </c>
      <c r="Z134" s="86">
        <v>345699024</v>
      </c>
      <c r="AA134" s="86">
        <v>345699024</v>
      </c>
    </row>
    <row r="135" spans="1:27" ht="22.5" x14ac:dyDescent="0.25">
      <c r="A135" s="83" t="s">
        <v>134</v>
      </c>
      <c r="B135" s="84" t="s">
        <v>133</v>
      </c>
      <c r="C135" s="85" t="s">
        <v>57</v>
      </c>
      <c r="D135" s="83" t="s">
        <v>36</v>
      </c>
      <c r="E135" s="83" t="s">
        <v>43</v>
      </c>
      <c r="F135" s="83" t="s">
        <v>43</v>
      </c>
      <c r="G135" s="83"/>
      <c r="H135" s="83"/>
      <c r="I135" s="83"/>
      <c r="J135" s="83"/>
      <c r="K135" s="83"/>
      <c r="L135" s="83"/>
      <c r="M135" s="83" t="s">
        <v>38</v>
      </c>
      <c r="N135" s="83" t="s">
        <v>39</v>
      </c>
      <c r="O135" s="83" t="s">
        <v>40</v>
      </c>
      <c r="P135" s="84" t="s">
        <v>58</v>
      </c>
      <c r="Q135" s="86">
        <v>2757928545</v>
      </c>
      <c r="R135" s="86">
        <v>523607934.50999999</v>
      </c>
      <c r="S135" s="86">
        <v>803688989.14999998</v>
      </c>
      <c r="T135" s="86">
        <v>2477847490.3600001</v>
      </c>
      <c r="U135" s="86">
        <v>0</v>
      </c>
      <c r="V135" s="86">
        <v>2477847490.3600001</v>
      </c>
      <c r="W135" s="86">
        <v>0</v>
      </c>
      <c r="X135" s="86">
        <v>2477847490.3600001</v>
      </c>
      <c r="Y135" s="86">
        <v>2439347490.3600001</v>
      </c>
      <c r="Z135" s="86">
        <v>2439347490.3600001</v>
      </c>
      <c r="AA135" s="86">
        <v>2439347490.3600001</v>
      </c>
    </row>
    <row r="136" spans="1:27" ht="22.5" x14ac:dyDescent="0.25">
      <c r="A136" s="83" t="s">
        <v>134</v>
      </c>
      <c r="B136" s="84" t="s">
        <v>133</v>
      </c>
      <c r="C136" s="85" t="s">
        <v>57</v>
      </c>
      <c r="D136" s="83" t="s">
        <v>36</v>
      </c>
      <c r="E136" s="83" t="s">
        <v>43</v>
      </c>
      <c r="F136" s="83" t="s">
        <v>43</v>
      </c>
      <c r="G136" s="83"/>
      <c r="H136" s="83"/>
      <c r="I136" s="83"/>
      <c r="J136" s="83"/>
      <c r="K136" s="83"/>
      <c r="L136" s="83"/>
      <c r="M136" s="83" t="s">
        <v>38</v>
      </c>
      <c r="N136" s="83" t="s">
        <v>52</v>
      </c>
      <c r="O136" s="83" t="s">
        <v>53</v>
      </c>
      <c r="P136" s="84" t="s">
        <v>58</v>
      </c>
      <c r="Q136" s="86">
        <v>43500000</v>
      </c>
      <c r="R136" s="86">
        <v>18475000</v>
      </c>
      <c r="S136" s="86">
        <v>20785316.5</v>
      </c>
      <c r="T136" s="86">
        <v>41189683.5</v>
      </c>
      <c r="U136" s="86">
        <v>0</v>
      </c>
      <c r="V136" s="86">
        <v>41189683.5</v>
      </c>
      <c r="W136" s="86">
        <v>0</v>
      </c>
      <c r="X136" s="86">
        <v>41189683.5</v>
      </c>
      <c r="Y136" s="86">
        <v>41189683.5</v>
      </c>
      <c r="Z136" s="86">
        <v>41189683.5</v>
      </c>
      <c r="AA136" s="86">
        <v>41189683.5</v>
      </c>
    </row>
    <row r="137" spans="1:27" ht="22.5" x14ac:dyDescent="0.25">
      <c r="A137" s="83" t="s">
        <v>134</v>
      </c>
      <c r="B137" s="84" t="s">
        <v>133</v>
      </c>
      <c r="C137" s="85" t="s">
        <v>69</v>
      </c>
      <c r="D137" s="83" t="s">
        <v>36</v>
      </c>
      <c r="E137" s="83" t="s">
        <v>70</v>
      </c>
      <c r="F137" s="83" t="s">
        <v>37</v>
      </c>
      <c r="G137" s="83"/>
      <c r="H137" s="83"/>
      <c r="I137" s="83"/>
      <c r="J137" s="83"/>
      <c r="K137" s="83"/>
      <c r="L137" s="83"/>
      <c r="M137" s="83" t="s">
        <v>38</v>
      </c>
      <c r="N137" s="83" t="s">
        <v>39</v>
      </c>
      <c r="O137" s="83" t="s">
        <v>40</v>
      </c>
      <c r="P137" s="84" t="s">
        <v>71</v>
      </c>
      <c r="Q137" s="86">
        <v>720000</v>
      </c>
      <c r="R137" s="86">
        <v>117019845</v>
      </c>
      <c r="S137" s="86">
        <v>0</v>
      </c>
      <c r="T137" s="86">
        <v>117739845</v>
      </c>
      <c r="U137" s="86">
        <v>0</v>
      </c>
      <c r="V137" s="86">
        <v>117466045</v>
      </c>
      <c r="W137" s="86">
        <v>273800</v>
      </c>
      <c r="X137" s="86">
        <v>117466045</v>
      </c>
      <c r="Y137" s="86">
        <v>117466045</v>
      </c>
      <c r="Z137" s="86">
        <v>117466045</v>
      </c>
      <c r="AA137" s="86">
        <v>117466045</v>
      </c>
    </row>
    <row r="138" spans="1:27" ht="22.5" x14ac:dyDescent="0.25">
      <c r="A138" s="83" t="s">
        <v>134</v>
      </c>
      <c r="B138" s="84" t="s">
        <v>133</v>
      </c>
      <c r="C138" s="85" t="s">
        <v>72</v>
      </c>
      <c r="D138" s="83" t="s">
        <v>36</v>
      </c>
      <c r="E138" s="83" t="s">
        <v>70</v>
      </c>
      <c r="F138" s="83" t="s">
        <v>46</v>
      </c>
      <c r="G138" s="83"/>
      <c r="H138" s="83"/>
      <c r="I138" s="83"/>
      <c r="J138" s="83"/>
      <c r="K138" s="83"/>
      <c r="L138" s="83"/>
      <c r="M138" s="83" t="s">
        <v>38</v>
      </c>
      <c r="N138" s="83" t="s">
        <v>39</v>
      </c>
      <c r="O138" s="83" t="s">
        <v>40</v>
      </c>
      <c r="P138" s="84" t="s">
        <v>73</v>
      </c>
      <c r="Q138" s="86">
        <v>16000000</v>
      </c>
      <c r="R138" s="86">
        <v>629155</v>
      </c>
      <c r="S138" s="86">
        <v>0</v>
      </c>
      <c r="T138" s="86">
        <v>16629155</v>
      </c>
      <c r="U138" s="86">
        <v>0</v>
      </c>
      <c r="V138" s="86">
        <v>16629155</v>
      </c>
      <c r="W138" s="86">
        <v>0</v>
      </c>
      <c r="X138" s="86">
        <v>16629155</v>
      </c>
      <c r="Y138" s="86">
        <v>16629155</v>
      </c>
      <c r="Z138" s="86">
        <v>16629155</v>
      </c>
      <c r="AA138" s="86">
        <v>16629155</v>
      </c>
    </row>
    <row r="139" spans="1:27" ht="45" x14ac:dyDescent="0.25">
      <c r="A139" s="83" t="s">
        <v>134</v>
      </c>
      <c r="B139" s="84" t="s">
        <v>133</v>
      </c>
      <c r="C139" s="85" t="s">
        <v>97</v>
      </c>
      <c r="D139" s="83" t="s">
        <v>77</v>
      </c>
      <c r="E139" s="83" t="s">
        <v>78</v>
      </c>
      <c r="F139" s="83" t="s">
        <v>79</v>
      </c>
      <c r="G139" s="83" t="s">
        <v>98</v>
      </c>
      <c r="H139" s="83"/>
      <c r="I139" s="83"/>
      <c r="J139" s="83"/>
      <c r="K139" s="83"/>
      <c r="L139" s="83"/>
      <c r="M139" s="83" t="s">
        <v>38</v>
      </c>
      <c r="N139" s="83" t="s">
        <v>59</v>
      </c>
      <c r="O139" s="83" t="s">
        <v>40</v>
      </c>
      <c r="P139" s="84" t="s">
        <v>99</v>
      </c>
      <c r="Q139" s="86">
        <v>1000000000</v>
      </c>
      <c r="R139" s="86">
        <v>0</v>
      </c>
      <c r="S139" s="86">
        <v>0</v>
      </c>
      <c r="T139" s="86">
        <v>1000000000</v>
      </c>
      <c r="U139" s="86">
        <v>0</v>
      </c>
      <c r="V139" s="86">
        <v>999982962.19000006</v>
      </c>
      <c r="W139" s="86">
        <v>17037.810000000001</v>
      </c>
      <c r="X139" s="86">
        <v>999982962.19000006</v>
      </c>
      <c r="Y139" s="86">
        <v>999982962.19000006</v>
      </c>
      <c r="Z139" s="86">
        <v>999982962.19000006</v>
      </c>
      <c r="AA139" s="86">
        <v>999982962.19000006</v>
      </c>
    </row>
    <row r="140" spans="1:27" ht="67.5" x14ac:dyDescent="0.25">
      <c r="A140" s="83" t="s">
        <v>134</v>
      </c>
      <c r="B140" s="84" t="s">
        <v>133</v>
      </c>
      <c r="C140" s="85" t="s">
        <v>100</v>
      </c>
      <c r="D140" s="83" t="s">
        <v>77</v>
      </c>
      <c r="E140" s="83" t="s">
        <v>78</v>
      </c>
      <c r="F140" s="83" t="s">
        <v>79</v>
      </c>
      <c r="G140" s="83" t="s">
        <v>101</v>
      </c>
      <c r="H140" s="83"/>
      <c r="I140" s="83"/>
      <c r="J140" s="83"/>
      <c r="K140" s="83"/>
      <c r="L140" s="83"/>
      <c r="M140" s="83" t="s">
        <v>38</v>
      </c>
      <c r="N140" s="83" t="s">
        <v>59</v>
      </c>
      <c r="O140" s="83" t="s">
        <v>40</v>
      </c>
      <c r="P140" s="84" t="s">
        <v>102</v>
      </c>
      <c r="Q140" s="86">
        <v>0</v>
      </c>
      <c r="R140" s="86">
        <v>440000000</v>
      </c>
      <c r="S140" s="86">
        <v>109741028.09999999</v>
      </c>
      <c r="T140" s="86">
        <v>330258971.89999998</v>
      </c>
      <c r="U140" s="86">
        <v>0</v>
      </c>
      <c r="V140" s="86">
        <v>330258971.89999998</v>
      </c>
      <c r="W140" s="86">
        <v>0</v>
      </c>
      <c r="X140" s="86">
        <v>330258971.89999998</v>
      </c>
      <c r="Y140" s="86">
        <v>330258971.89999998</v>
      </c>
      <c r="Z140" s="86">
        <v>330258971.89999998</v>
      </c>
      <c r="AA140" s="86">
        <v>330258971.89999998</v>
      </c>
    </row>
    <row r="141" spans="1:27" ht="67.5" x14ac:dyDescent="0.25">
      <c r="A141" s="83" t="s">
        <v>134</v>
      </c>
      <c r="B141" s="84" t="s">
        <v>133</v>
      </c>
      <c r="C141" s="85" t="s">
        <v>109</v>
      </c>
      <c r="D141" s="83" t="s">
        <v>77</v>
      </c>
      <c r="E141" s="83" t="s">
        <v>78</v>
      </c>
      <c r="F141" s="83" t="s">
        <v>79</v>
      </c>
      <c r="G141" s="83" t="s">
        <v>110</v>
      </c>
      <c r="H141" s="83"/>
      <c r="I141" s="83"/>
      <c r="J141" s="83"/>
      <c r="K141" s="83"/>
      <c r="L141" s="83"/>
      <c r="M141" s="83" t="s">
        <v>38</v>
      </c>
      <c r="N141" s="83" t="s">
        <v>59</v>
      </c>
      <c r="O141" s="83" t="s">
        <v>40</v>
      </c>
      <c r="P141" s="84" t="s">
        <v>111</v>
      </c>
      <c r="Q141" s="86">
        <v>0</v>
      </c>
      <c r="R141" s="86">
        <v>600000000</v>
      </c>
      <c r="S141" s="86">
        <v>0</v>
      </c>
      <c r="T141" s="86">
        <v>600000000</v>
      </c>
      <c r="U141" s="86">
        <v>0</v>
      </c>
      <c r="V141" s="86">
        <v>594000000.00999999</v>
      </c>
      <c r="W141" s="86">
        <v>5999999.9900000002</v>
      </c>
      <c r="X141" s="86">
        <v>594000000.00999999</v>
      </c>
      <c r="Y141" s="86">
        <v>594000000.00999999</v>
      </c>
      <c r="Z141" s="86">
        <v>594000000.00999999</v>
      </c>
      <c r="AA141" s="86">
        <v>594000000.00999999</v>
      </c>
    </row>
    <row r="142" spans="1:27" ht="22.5" x14ac:dyDescent="0.25">
      <c r="A142" s="83" t="s">
        <v>132</v>
      </c>
      <c r="B142" s="84" t="s">
        <v>131</v>
      </c>
      <c r="C142" s="85" t="s">
        <v>35</v>
      </c>
      <c r="D142" s="83" t="s">
        <v>36</v>
      </c>
      <c r="E142" s="83" t="s">
        <v>37</v>
      </c>
      <c r="F142" s="83" t="s">
        <v>37</v>
      </c>
      <c r="G142" s="83" t="s">
        <v>37</v>
      </c>
      <c r="H142" s="83"/>
      <c r="I142" s="83"/>
      <c r="J142" s="83"/>
      <c r="K142" s="83"/>
      <c r="L142" s="83"/>
      <c r="M142" s="83" t="s">
        <v>38</v>
      </c>
      <c r="N142" s="83" t="s">
        <v>39</v>
      </c>
      <c r="O142" s="83" t="s">
        <v>40</v>
      </c>
      <c r="P142" s="84" t="s">
        <v>41</v>
      </c>
      <c r="Q142" s="86">
        <v>3264127443</v>
      </c>
      <c r="R142" s="86">
        <v>0</v>
      </c>
      <c r="S142" s="86">
        <v>3264127443</v>
      </c>
      <c r="T142" s="86">
        <v>0</v>
      </c>
      <c r="U142" s="86">
        <v>0</v>
      </c>
      <c r="V142" s="86">
        <v>0</v>
      </c>
      <c r="W142" s="86">
        <v>0</v>
      </c>
      <c r="X142" s="86">
        <v>0</v>
      </c>
      <c r="Y142" s="86">
        <v>0</v>
      </c>
      <c r="Z142" s="86">
        <v>0</v>
      </c>
      <c r="AA142" s="86">
        <v>0</v>
      </c>
    </row>
    <row r="143" spans="1:27" ht="33.75" x14ac:dyDescent="0.25">
      <c r="A143" s="83" t="s">
        <v>132</v>
      </c>
      <c r="B143" s="84" t="s">
        <v>131</v>
      </c>
      <c r="C143" s="85" t="s">
        <v>45</v>
      </c>
      <c r="D143" s="83" t="s">
        <v>36</v>
      </c>
      <c r="E143" s="83" t="s">
        <v>37</v>
      </c>
      <c r="F143" s="83" t="s">
        <v>37</v>
      </c>
      <c r="G143" s="83" t="s">
        <v>46</v>
      </c>
      <c r="H143" s="83"/>
      <c r="I143" s="83"/>
      <c r="J143" s="83"/>
      <c r="K143" s="83"/>
      <c r="L143" s="83"/>
      <c r="M143" s="83" t="s">
        <v>38</v>
      </c>
      <c r="N143" s="83" t="s">
        <v>39</v>
      </c>
      <c r="O143" s="83" t="s">
        <v>40</v>
      </c>
      <c r="P143" s="84" t="s">
        <v>47</v>
      </c>
      <c r="Q143" s="86">
        <v>1541667830</v>
      </c>
      <c r="R143" s="86">
        <v>0</v>
      </c>
      <c r="S143" s="86">
        <v>1541667830</v>
      </c>
      <c r="T143" s="86">
        <v>0</v>
      </c>
      <c r="U143" s="86">
        <v>0</v>
      </c>
      <c r="V143" s="86">
        <v>0</v>
      </c>
      <c r="W143" s="86">
        <v>0</v>
      </c>
      <c r="X143" s="86">
        <v>0</v>
      </c>
      <c r="Y143" s="86">
        <v>0</v>
      </c>
      <c r="Z143" s="86">
        <v>0</v>
      </c>
      <c r="AA143" s="86">
        <v>0</v>
      </c>
    </row>
    <row r="144" spans="1:27" ht="22.5" x14ac:dyDescent="0.25">
      <c r="A144" s="83" t="s">
        <v>130</v>
      </c>
      <c r="B144" s="84" t="s">
        <v>129</v>
      </c>
      <c r="C144" s="85" t="s">
        <v>35</v>
      </c>
      <c r="D144" s="83" t="s">
        <v>36</v>
      </c>
      <c r="E144" s="83" t="s">
        <v>37</v>
      </c>
      <c r="F144" s="83" t="s">
        <v>37</v>
      </c>
      <c r="G144" s="83" t="s">
        <v>37</v>
      </c>
      <c r="H144" s="83"/>
      <c r="I144" s="83"/>
      <c r="J144" s="83"/>
      <c r="K144" s="83"/>
      <c r="L144" s="83"/>
      <c r="M144" s="83" t="s">
        <v>38</v>
      </c>
      <c r="N144" s="83" t="s">
        <v>39</v>
      </c>
      <c r="O144" s="83" t="s">
        <v>40</v>
      </c>
      <c r="P144" s="84" t="s">
        <v>41</v>
      </c>
      <c r="Q144" s="86">
        <v>5666815262</v>
      </c>
      <c r="R144" s="86">
        <v>0</v>
      </c>
      <c r="S144" s="86">
        <v>5666815262</v>
      </c>
      <c r="T144" s="86">
        <v>0</v>
      </c>
      <c r="U144" s="86">
        <v>0</v>
      </c>
      <c r="V144" s="86">
        <v>0</v>
      </c>
      <c r="W144" s="86">
        <v>0</v>
      </c>
      <c r="X144" s="86">
        <v>0</v>
      </c>
      <c r="Y144" s="86">
        <v>0</v>
      </c>
      <c r="Z144" s="86">
        <v>0</v>
      </c>
      <c r="AA144" s="86">
        <v>0</v>
      </c>
    </row>
    <row r="145" spans="1:27" ht="33.75" x14ac:dyDescent="0.25">
      <c r="A145" s="83" t="s">
        <v>130</v>
      </c>
      <c r="B145" s="84" t="s">
        <v>129</v>
      </c>
      <c r="C145" s="85" t="s">
        <v>45</v>
      </c>
      <c r="D145" s="83" t="s">
        <v>36</v>
      </c>
      <c r="E145" s="83" t="s">
        <v>37</v>
      </c>
      <c r="F145" s="83" t="s">
        <v>37</v>
      </c>
      <c r="G145" s="83" t="s">
        <v>46</v>
      </c>
      <c r="H145" s="83"/>
      <c r="I145" s="83"/>
      <c r="J145" s="83"/>
      <c r="K145" s="83"/>
      <c r="L145" s="83"/>
      <c r="M145" s="83" t="s">
        <v>38</v>
      </c>
      <c r="N145" s="83" t="s">
        <v>39</v>
      </c>
      <c r="O145" s="83" t="s">
        <v>40</v>
      </c>
      <c r="P145" s="84" t="s">
        <v>47</v>
      </c>
      <c r="Q145" s="86">
        <v>3985987077</v>
      </c>
      <c r="R145" s="86">
        <v>0</v>
      </c>
      <c r="S145" s="86">
        <v>3985987077</v>
      </c>
      <c r="T145" s="86">
        <v>0</v>
      </c>
      <c r="U145" s="86">
        <v>0</v>
      </c>
      <c r="V145" s="86">
        <v>0</v>
      </c>
      <c r="W145" s="86">
        <v>0</v>
      </c>
      <c r="X145" s="86">
        <v>0</v>
      </c>
      <c r="Y145" s="86">
        <v>0</v>
      </c>
      <c r="Z145" s="86">
        <v>0</v>
      </c>
      <c r="AA145" s="86">
        <v>0</v>
      </c>
    </row>
    <row r="146" spans="1:27" ht="22.5" x14ac:dyDescent="0.25">
      <c r="A146" s="83" t="s">
        <v>128</v>
      </c>
      <c r="B146" s="84" t="s">
        <v>125</v>
      </c>
      <c r="C146" s="85" t="s">
        <v>35</v>
      </c>
      <c r="D146" s="83" t="s">
        <v>36</v>
      </c>
      <c r="E146" s="83" t="s">
        <v>37</v>
      </c>
      <c r="F146" s="83" t="s">
        <v>37</v>
      </c>
      <c r="G146" s="83" t="s">
        <v>37</v>
      </c>
      <c r="H146" s="83"/>
      <c r="I146" s="83"/>
      <c r="J146" s="83"/>
      <c r="K146" s="83"/>
      <c r="L146" s="83"/>
      <c r="M146" s="83" t="s">
        <v>38</v>
      </c>
      <c r="N146" s="83" t="s">
        <v>39</v>
      </c>
      <c r="O146" s="83" t="s">
        <v>40</v>
      </c>
      <c r="P146" s="84" t="s">
        <v>41</v>
      </c>
      <c r="Q146" s="86">
        <v>3241248057</v>
      </c>
      <c r="R146" s="86">
        <v>0</v>
      </c>
      <c r="S146" s="86">
        <v>3241248057</v>
      </c>
      <c r="T146" s="86">
        <v>0</v>
      </c>
      <c r="U146" s="86">
        <v>0</v>
      </c>
      <c r="V146" s="86">
        <v>0</v>
      </c>
      <c r="W146" s="86">
        <v>0</v>
      </c>
      <c r="X146" s="86">
        <v>0</v>
      </c>
      <c r="Y146" s="86">
        <v>0</v>
      </c>
      <c r="Z146" s="86">
        <v>0</v>
      </c>
      <c r="AA146" s="86">
        <v>0</v>
      </c>
    </row>
    <row r="147" spans="1:27" ht="33.75" x14ac:dyDescent="0.25">
      <c r="A147" s="83" t="s">
        <v>128</v>
      </c>
      <c r="B147" s="84" t="s">
        <v>125</v>
      </c>
      <c r="C147" s="85" t="s">
        <v>45</v>
      </c>
      <c r="D147" s="83" t="s">
        <v>36</v>
      </c>
      <c r="E147" s="83" t="s">
        <v>37</v>
      </c>
      <c r="F147" s="83" t="s">
        <v>37</v>
      </c>
      <c r="G147" s="83" t="s">
        <v>46</v>
      </c>
      <c r="H147" s="83"/>
      <c r="I147" s="83"/>
      <c r="J147" s="83"/>
      <c r="K147" s="83"/>
      <c r="L147" s="83"/>
      <c r="M147" s="83" t="s">
        <v>38</v>
      </c>
      <c r="N147" s="83" t="s">
        <v>39</v>
      </c>
      <c r="O147" s="83" t="s">
        <v>40</v>
      </c>
      <c r="P147" s="84" t="s">
        <v>47</v>
      </c>
      <c r="Q147" s="86">
        <v>2205041865</v>
      </c>
      <c r="R147" s="86">
        <v>0</v>
      </c>
      <c r="S147" s="86">
        <v>2205041865</v>
      </c>
      <c r="T147" s="86">
        <v>0</v>
      </c>
      <c r="U147" s="86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0</v>
      </c>
      <c r="AA147" s="86">
        <v>0</v>
      </c>
    </row>
    <row r="148" spans="1:27" ht="22.5" x14ac:dyDescent="0.25">
      <c r="A148" s="83" t="s">
        <v>127</v>
      </c>
      <c r="B148" s="84" t="s">
        <v>126</v>
      </c>
      <c r="C148" s="85" t="s">
        <v>35</v>
      </c>
      <c r="D148" s="83" t="s">
        <v>36</v>
      </c>
      <c r="E148" s="83" t="s">
        <v>37</v>
      </c>
      <c r="F148" s="83" t="s">
        <v>37</v>
      </c>
      <c r="G148" s="83" t="s">
        <v>37</v>
      </c>
      <c r="H148" s="83"/>
      <c r="I148" s="83"/>
      <c r="J148" s="83"/>
      <c r="K148" s="83"/>
      <c r="L148" s="83"/>
      <c r="M148" s="83" t="s">
        <v>38</v>
      </c>
      <c r="N148" s="83" t="s">
        <v>39</v>
      </c>
      <c r="O148" s="83" t="s">
        <v>40</v>
      </c>
      <c r="P148" s="84" t="s">
        <v>41</v>
      </c>
      <c r="Q148" s="86">
        <v>6711756226</v>
      </c>
      <c r="R148" s="86">
        <v>0</v>
      </c>
      <c r="S148" s="86">
        <v>6711756226</v>
      </c>
      <c r="T148" s="86">
        <v>0</v>
      </c>
      <c r="U148" s="86">
        <v>0</v>
      </c>
      <c r="V148" s="86">
        <v>0</v>
      </c>
      <c r="W148" s="86">
        <v>0</v>
      </c>
      <c r="X148" s="86">
        <v>0</v>
      </c>
      <c r="Y148" s="86">
        <v>0</v>
      </c>
      <c r="Z148" s="86">
        <v>0</v>
      </c>
      <c r="AA148" s="86">
        <v>0</v>
      </c>
    </row>
    <row r="149" spans="1:27" ht="33.75" x14ac:dyDescent="0.25">
      <c r="A149" s="83" t="s">
        <v>127</v>
      </c>
      <c r="B149" s="84" t="s">
        <v>126</v>
      </c>
      <c r="C149" s="85" t="s">
        <v>45</v>
      </c>
      <c r="D149" s="83" t="s">
        <v>36</v>
      </c>
      <c r="E149" s="83" t="s">
        <v>37</v>
      </c>
      <c r="F149" s="83" t="s">
        <v>37</v>
      </c>
      <c r="G149" s="83" t="s">
        <v>46</v>
      </c>
      <c r="H149" s="83"/>
      <c r="I149" s="83"/>
      <c r="J149" s="83"/>
      <c r="K149" s="83"/>
      <c r="L149" s="83"/>
      <c r="M149" s="83" t="s">
        <v>38</v>
      </c>
      <c r="N149" s="83" t="s">
        <v>39</v>
      </c>
      <c r="O149" s="83" t="s">
        <v>40</v>
      </c>
      <c r="P149" s="84" t="s">
        <v>47</v>
      </c>
      <c r="Q149" s="86">
        <v>4195524808</v>
      </c>
      <c r="R149" s="86">
        <v>0</v>
      </c>
      <c r="S149" s="86">
        <v>4195524808</v>
      </c>
      <c r="T149" s="86">
        <v>0</v>
      </c>
      <c r="U149" s="86">
        <v>0</v>
      </c>
      <c r="V149" s="86">
        <v>0</v>
      </c>
      <c r="W149" s="86">
        <v>0</v>
      </c>
      <c r="X149" s="86">
        <v>0</v>
      </c>
      <c r="Y149" s="86">
        <v>0</v>
      </c>
      <c r="Z149" s="86">
        <v>0</v>
      </c>
      <c r="AA149" s="86">
        <v>0</v>
      </c>
    </row>
    <row r="150" spans="1:27" x14ac:dyDescent="0.25">
      <c r="A150" s="83" t="s">
        <v>1</v>
      </c>
      <c r="B150" s="84" t="s">
        <v>1</v>
      </c>
      <c r="C150" s="85" t="s">
        <v>1</v>
      </c>
      <c r="D150" s="83" t="s">
        <v>1</v>
      </c>
      <c r="E150" s="83" t="s">
        <v>1</v>
      </c>
      <c r="F150" s="83" t="s">
        <v>1</v>
      </c>
      <c r="G150" s="83" t="s">
        <v>1</v>
      </c>
      <c r="H150" s="83" t="s">
        <v>1</v>
      </c>
      <c r="I150" s="83" t="s">
        <v>1</v>
      </c>
      <c r="J150" s="83" t="s">
        <v>1</v>
      </c>
      <c r="K150" s="83" t="s">
        <v>1</v>
      </c>
      <c r="L150" s="83" t="s">
        <v>1</v>
      </c>
      <c r="M150" s="83" t="s">
        <v>1</v>
      </c>
      <c r="N150" s="83" t="s">
        <v>1</v>
      </c>
      <c r="O150" s="83" t="s">
        <v>1</v>
      </c>
      <c r="P150" s="84" t="s">
        <v>1</v>
      </c>
      <c r="Q150" s="86">
        <v>1807411352936</v>
      </c>
      <c r="R150" s="86">
        <v>1097115813149.59</v>
      </c>
      <c r="S150" s="86">
        <v>956705603410.58997</v>
      </c>
      <c r="T150" s="86">
        <v>1947821562675</v>
      </c>
      <c r="U150" s="86">
        <v>0</v>
      </c>
      <c r="V150" s="86">
        <v>1945048497103.52</v>
      </c>
      <c r="W150" s="86">
        <v>2773065571.48001</v>
      </c>
      <c r="X150" s="86">
        <v>1945048497103.52</v>
      </c>
      <c r="Y150" s="86">
        <v>1792141195643.7</v>
      </c>
      <c r="Z150" s="86">
        <v>1791016958281.98</v>
      </c>
      <c r="AA150" s="86">
        <v>1791016958281.98</v>
      </c>
    </row>
    <row r="151" spans="1:27" x14ac:dyDescent="0.25">
      <c r="A151" s="83" t="s">
        <v>1</v>
      </c>
      <c r="B151" s="87" t="s">
        <v>1</v>
      </c>
      <c r="C151" s="85" t="s">
        <v>1</v>
      </c>
      <c r="D151" s="83" t="s">
        <v>1</v>
      </c>
      <c r="E151" s="83" t="s">
        <v>1</v>
      </c>
      <c r="F151" s="83" t="s">
        <v>1</v>
      </c>
      <c r="G151" s="83" t="s">
        <v>1</v>
      </c>
      <c r="H151" s="83" t="s">
        <v>1</v>
      </c>
      <c r="I151" s="83" t="s">
        <v>1</v>
      </c>
      <c r="J151" s="83" t="s">
        <v>1</v>
      </c>
      <c r="K151" s="83" t="s">
        <v>1</v>
      </c>
      <c r="L151" s="83" t="s">
        <v>1</v>
      </c>
      <c r="M151" s="83" t="s">
        <v>1</v>
      </c>
      <c r="N151" s="83" t="s">
        <v>1</v>
      </c>
      <c r="O151" s="83" t="s">
        <v>1</v>
      </c>
      <c r="P151" s="84" t="s">
        <v>1</v>
      </c>
      <c r="Q151" s="88" t="s">
        <v>1</v>
      </c>
      <c r="R151" s="88" t="s">
        <v>1</v>
      </c>
      <c r="S151" s="88" t="s">
        <v>1</v>
      </c>
      <c r="T151" s="88" t="s">
        <v>1</v>
      </c>
      <c r="U151" s="88" t="s">
        <v>1</v>
      </c>
      <c r="V151" s="88" t="s">
        <v>1</v>
      </c>
      <c r="W151" s="88" t="s">
        <v>1</v>
      </c>
      <c r="X151" s="88" t="s">
        <v>1</v>
      </c>
      <c r="Y151" s="88" t="s">
        <v>1</v>
      </c>
      <c r="Z151" s="88" t="s">
        <v>1</v>
      </c>
      <c r="AA151" s="88" t="s">
        <v>1</v>
      </c>
    </row>
    <row r="152" spans="1:27" ht="0" hidden="1" customHeight="1" x14ac:dyDescent="0.25"/>
    <row r="153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2C9F1-3002-4F9A-8035-5D2EA5991093}">
  <dimension ref="A1:BB320"/>
  <sheetViews>
    <sheetView topLeftCell="A2" zoomScale="84" zoomScaleNormal="84" workbookViewId="0">
      <selection activeCell="AP7" sqref="AP7"/>
    </sheetView>
  </sheetViews>
  <sheetFormatPr baseColWidth="10" defaultRowHeight="12.75" x14ac:dyDescent="0.25"/>
  <cols>
    <col min="1" max="1" width="1.42578125" style="72" customWidth="1"/>
    <col min="2" max="2" width="1.5703125" style="72" customWidth="1"/>
    <col min="3" max="3" width="83.7109375" style="10" customWidth="1"/>
    <col min="4" max="4" width="20.5703125" style="10" hidden="1" customWidth="1"/>
    <col min="5" max="5" width="7.85546875" style="10" hidden="1" customWidth="1"/>
    <col min="6" max="6" width="8.42578125" style="10" hidden="1" customWidth="1"/>
    <col min="7" max="7" width="7.85546875" style="10" hidden="1" customWidth="1"/>
    <col min="8" max="8" width="8.85546875" style="10" hidden="1" customWidth="1"/>
    <col min="9" max="9" width="8.28515625" style="10" hidden="1" customWidth="1"/>
    <col min="10" max="10" width="8.85546875" style="10" hidden="1" customWidth="1"/>
    <col min="11" max="11" width="15.42578125" style="67" hidden="1" customWidth="1"/>
    <col min="12" max="12" width="7.42578125" style="10" hidden="1" customWidth="1"/>
    <col min="13" max="13" width="7.85546875" style="10" hidden="1" customWidth="1"/>
    <col min="14" max="14" width="8.42578125" style="10" hidden="1" customWidth="1"/>
    <col min="15" max="15" width="8.28515625" style="10" hidden="1" customWidth="1"/>
    <col min="16" max="16" width="8.85546875" style="10" hidden="1" customWidth="1"/>
    <col min="17" max="17" width="17.140625" style="67" hidden="1" customWidth="1"/>
    <col min="18" max="18" width="13.42578125" style="10" hidden="1" customWidth="1"/>
    <col min="19" max="19" width="7.85546875" style="10" hidden="1" customWidth="1"/>
    <col min="20" max="20" width="9" style="10" hidden="1" customWidth="1"/>
    <col min="21" max="21" width="12.42578125" style="10" customWidth="1"/>
    <col min="22" max="22" width="9.85546875" style="10" customWidth="1"/>
    <col min="23" max="23" width="9" style="10" customWidth="1"/>
    <col min="24" max="24" width="10" style="10" customWidth="1"/>
    <col min="25" max="25" width="9" style="10" hidden="1" customWidth="1"/>
    <col min="26" max="26" width="8.28515625" style="10" customWidth="1"/>
    <col min="27" max="27" width="8.85546875" style="10" customWidth="1"/>
    <col min="28" max="28" width="10.85546875" style="72" hidden="1" customWidth="1"/>
    <col min="29" max="29" width="11.42578125" style="73" hidden="1" customWidth="1"/>
    <col min="30" max="30" width="12.85546875" style="74" customWidth="1"/>
    <col min="31" max="31" width="16.28515625" style="10" hidden="1" customWidth="1"/>
    <col min="32" max="32" width="8.5703125" style="10" customWidth="1"/>
    <col min="33" max="33" width="8.28515625" style="10" customWidth="1"/>
    <col min="34" max="34" width="11" style="72" hidden="1" customWidth="1"/>
    <col min="35" max="35" width="13.140625" style="10" hidden="1" customWidth="1"/>
    <col min="36" max="36" width="9.5703125" style="68" customWidth="1"/>
    <col min="37" max="37" width="12.5703125" style="10" hidden="1" customWidth="1"/>
    <col min="38" max="38" width="11.42578125" style="10" hidden="1" customWidth="1"/>
    <col min="39" max="39" width="9" style="10" hidden="1" customWidth="1"/>
    <col min="40" max="40" width="10.7109375" style="10" customWidth="1"/>
    <col min="41" max="41" width="9.85546875" style="10" customWidth="1"/>
    <col min="42" max="42" width="9" style="10" customWidth="1"/>
    <col min="43" max="43" width="10" style="10" customWidth="1"/>
    <col min="44" max="44" width="9.85546875" style="10" customWidth="1"/>
    <col min="45" max="45" width="25.140625" style="10" customWidth="1"/>
    <col min="46" max="16384" width="11.42578125" style="10"/>
  </cols>
  <sheetData>
    <row r="1" spans="1:54" ht="13.5" hidden="1" thickBot="1" x14ac:dyDescent="0.3">
      <c r="A1" s="76" t="s">
        <v>159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54" s="22" customFormat="1" ht="60.75" thickBot="1" x14ac:dyDescent="0.3">
      <c r="A2" s="11" t="s">
        <v>8</v>
      </c>
      <c r="B2" s="12"/>
      <c r="C2" s="13" t="s">
        <v>160</v>
      </c>
      <c r="D2" s="14" t="s">
        <v>161</v>
      </c>
      <c r="E2" s="15" t="s">
        <v>27</v>
      </c>
      <c r="F2" s="16" t="s">
        <v>162</v>
      </c>
      <c r="G2" s="15" t="s">
        <v>163</v>
      </c>
      <c r="H2" s="16" t="s">
        <v>164</v>
      </c>
      <c r="I2" s="17" t="s">
        <v>165</v>
      </c>
      <c r="J2" s="15" t="s">
        <v>166</v>
      </c>
      <c r="K2" s="15" t="s">
        <v>167</v>
      </c>
      <c r="L2" s="16" t="s">
        <v>168</v>
      </c>
      <c r="M2" s="18" t="s">
        <v>169</v>
      </c>
      <c r="N2" s="16" t="s">
        <v>170</v>
      </c>
      <c r="O2" s="17" t="s">
        <v>165</v>
      </c>
      <c r="P2" s="15" t="s">
        <v>166</v>
      </c>
      <c r="Q2" s="15" t="s">
        <v>171</v>
      </c>
      <c r="R2" s="16" t="s">
        <v>172</v>
      </c>
      <c r="S2" s="15" t="s">
        <v>173</v>
      </c>
      <c r="T2" s="16" t="s">
        <v>174</v>
      </c>
      <c r="U2" s="14" t="s">
        <v>161</v>
      </c>
      <c r="V2" s="15" t="s">
        <v>196</v>
      </c>
      <c r="W2" s="16" t="s">
        <v>162</v>
      </c>
      <c r="X2" s="16" t="s">
        <v>197</v>
      </c>
      <c r="Y2" s="16" t="s">
        <v>198</v>
      </c>
      <c r="Z2" s="15" t="s">
        <v>163</v>
      </c>
      <c r="AA2" s="16" t="s">
        <v>164</v>
      </c>
      <c r="AB2" s="17" t="s">
        <v>165</v>
      </c>
      <c r="AC2" s="15" t="s">
        <v>166</v>
      </c>
      <c r="AD2" s="15" t="s">
        <v>167</v>
      </c>
      <c r="AE2" s="16" t="s">
        <v>168</v>
      </c>
      <c r="AF2" s="18" t="s">
        <v>169</v>
      </c>
      <c r="AG2" s="16" t="s">
        <v>170</v>
      </c>
      <c r="AH2" s="17" t="s">
        <v>165</v>
      </c>
      <c r="AI2" s="15" t="s">
        <v>166</v>
      </c>
      <c r="AJ2" s="15" t="s">
        <v>171</v>
      </c>
      <c r="AK2" s="19" t="s">
        <v>172</v>
      </c>
      <c r="AL2" s="20" t="s">
        <v>173</v>
      </c>
      <c r="AM2" s="21" t="s">
        <v>174</v>
      </c>
      <c r="AN2" s="22" t="s">
        <v>175</v>
      </c>
      <c r="AO2" s="22" t="s">
        <v>27</v>
      </c>
      <c r="AP2" s="22" t="s">
        <v>176</v>
      </c>
      <c r="AQ2" s="22" t="s">
        <v>177</v>
      </c>
      <c r="AR2" s="22" t="s">
        <v>178</v>
      </c>
    </row>
    <row r="3" spans="1:54" s="36" customFormat="1" thickBot="1" x14ac:dyDescent="0.25">
      <c r="A3" s="11"/>
      <c r="B3" s="12"/>
      <c r="C3" s="23" t="s">
        <v>179</v>
      </c>
      <c r="D3" s="24"/>
      <c r="E3" s="25"/>
      <c r="F3" s="26"/>
      <c r="G3" s="25"/>
      <c r="H3" s="26"/>
      <c r="I3" s="27"/>
      <c r="J3" s="25"/>
      <c r="K3" s="25"/>
      <c r="L3" s="26"/>
      <c r="M3" s="28"/>
      <c r="N3" s="26"/>
      <c r="O3" s="27"/>
      <c r="P3" s="25"/>
      <c r="Q3" s="25"/>
      <c r="R3" s="26"/>
      <c r="S3" s="25"/>
      <c r="T3" s="26"/>
      <c r="U3" s="29">
        <f>SUM(U4:U18)</f>
        <v>532627994400</v>
      </c>
      <c r="V3" s="29">
        <f>SUM(V4:V18)</f>
        <v>532210378436.89996</v>
      </c>
      <c r="W3" s="30">
        <f>+V3/U3</f>
        <v>0.99921593313252244</v>
      </c>
      <c r="X3" s="29">
        <f>SUM(X4:X18)</f>
        <v>417615963.10000086</v>
      </c>
      <c r="Y3" s="30">
        <f>+X3/U3</f>
        <v>7.8406686747744267E-4</v>
      </c>
      <c r="Z3" s="29">
        <f>SUM(Z4:Z18)</f>
        <v>532210378436.89996</v>
      </c>
      <c r="AA3" s="30">
        <f>+Z3/U3</f>
        <v>0.99921593313252244</v>
      </c>
      <c r="AB3" s="27">
        <v>0.99009999999999998</v>
      </c>
      <c r="AC3" s="31">
        <f>AA3/AB3</f>
        <v>1.0092070832567643</v>
      </c>
      <c r="AD3" s="29">
        <f>SUM(AD4:AD18)</f>
        <v>417615963.10000086</v>
      </c>
      <c r="AE3" s="30">
        <f>+AD3/U3</f>
        <v>7.8406686747744267E-4</v>
      </c>
      <c r="AF3" s="29">
        <f>SUM(AF4:AF18)</f>
        <v>482931741680.77997</v>
      </c>
      <c r="AG3" s="30">
        <f>AF3/U3</f>
        <v>0.90669613080476108</v>
      </c>
      <c r="AH3" s="27">
        <v>0.81799999999999995</v>
      </c>
      <c r="AI3" s="32">
        <f>+AG3/AH3</f>
        <v>1.1084304777564318</v>
      </c>
      <c r="AJ3" s="29">
        <f>SUM(AJ4:AJ18)</f>
        <v>49696252719.220024</v>
      </c>
      <c r="AK3" s="33">
        <f>AJ3/U3</f>
        <v>9.3303869195238878E-2</v>
      </c>
      <c r="AL3" s="34">
        <f>SUM(AL4:AL18)</f>
        <v>482931741680.77997</v>
      </c>
      <c r="AM3" s="35">
        <f>+AL3/U3</f>
        <v>0.90669613080476108</v>
      </c>
    </row>
    <row r="4" spans="1:54" ht="25.5" x14ac:dyDescent="0.25">
      <c r="A4" s="37" t="s">
        <v>76</v>
      </c>
      <c r="B4" s="37" t="s">
        <v>180</v>
      </c>
      <c r="C4" s="38" t="s">
        <v>181</v>
      </c>
      <c r="D4" s="39">
        <f>128400000000+211000000000+80000000000</f>
        <v>419400000000</v>
      </c>
      <c r="E4" s="40">
        <v>128383856533.45</v>
      </c>
      <c r="F4" s="41">
        <v>0.99987427206736756</v>
      </c>
      <c r="G4" s="40">
        <v>125212210286.10001</v>
      </c>
      <c r="H4" s="41">
        <v>0.97517297730607477</v>
      </c>
      <c r="I4" s="42">
        <v>1</v>
      </c>
      <c r="J4" s="43">
        <v>0.97517297730607477</v>
      </c>
      <c r="K4" s="44">
        <f>+D4-G4</f>
        <v>294187789713.90002</v>
      </c>
      <c r="L4" s="41">
        <v>2.4827022693925185E-2</v>
      </c>
      <c r="M4" s="40">
        <v>123405984159.87</v>
      </c>
      <c r="N4" s="41">
        <v>0.96110579563761678</v>
      </c>
      <c r="O4" s="42">
        <v>0.47698165888888888</v>
      </c>
      <c r="P4" s="45">
        <v>2.0149743239110642</v>
      </c>
      <c r="Q4" s="44">
        <f>+D4-M4</f>
        <v>295994015840.13</v>
      </c>
      <c r="R4" s="41">
        <v>3.8894204362383215E-2</v>
      </c>
      <c r="S4" s="40">
        <v>123405984159.87</v>
      </c>
      <c r="T4" s="41">
        <v>0.96110579563761678</v>
      </c>
      <c r="U4" s="46">
        <f>+AN4</f>
        <v>359327994400</v>
      </c>
      <c r="V4" s="46">
        <f>+AO4</f>
        <v>359327994400</v>
      </c>
      <c r="W4" s="47">
        <f>+V4/U4</f>
        <v>1</v>
      </c>
      <c r="X4" s="50">
        <f>+U4-V4</f>
        <v>0</v>
      </c>
      <c r="Y4" s="47">
        <f>+X4/U4</f>
        <v>0</v>
      </c>
      <c r="Z4" s="46">
        <f>+AP4</f>
        <v>359327994400</v>
      </c>
      <c r="AA4" s="47">
        <f>+Z4/U4</f>
        <v>1</v>
      </c>
      <c r="AB4" s="48">
        <v>1</v>
      </c>
      <c r="AC4" s="49">
        <f>AA4/AB4</f>
        <v>1</v>
      </c>
      <c r="AD4" s="50">
        <f>U4-Z4</f>
        <v>0</v>
      </c>
      <c r="AE4" s="47">
        <f>+AD4/U4</f>
        <v>0</v>
      </c>
      <c r="AF4" s="46">
        <f>+AQ4</f>
        <v>349069586484.34998</v>
      </c>
      <c r="AG4" s="47">
        <f>+AF4/U4</f>
        <v>0.97145113078990863</v>
      </c>
      <c r="AH4" s="48">
        <v>0.94388749000000005</v>
      </c>
      <c r="AI4" s="51">
        <f>+AG4/AH4</f>
        <v>1.0292022524738713</v>
      </c>
      <c r="AJ4" s="50">
        <f>U4-AF4</f>
        <v>10258407915.650024</v>
      </c>
      <c r="AK4" s="52">
        <f>AJ4/U4</f>
        <v>2.8548869210091313E-2</v>
      </c>
      <c r="AL4" s="53">
        <f>+AR4</f>
        <v>349069586484.34998</v>
      </c>
      <c r="AM4" s="54">
        <f>+AL4/U4</f>
        <v>0.97145113078990863</v>
      </c>
      <c r="AN4" s="75">
        <v>359327994400</v>
      </c>
      <c r="AO4" s="75">
        <v>359327994400</v>
      </c>
      <c r="AP4" s="75">
        <v>359327994400</v>
      </c>
      <c r="AQ4" s="75">
        <v>349069586484.34998</v>
      </c>
      <c r="AR4" s="75">
        <v>349069586484.34998</v>
      </c>
      <c r="AX4" s="55"/>
      <c r="BA4" s="55"/>
      <c r="BB4" s="55"/>
    </row>
    <row r="5" spans="1:54" ht="25.5" customHeight="1" x14ac:dyDescent="0.25">
      <c r="A5" s="37" t="s">
        <v>82</v>
      </c>
      <c r="B5" s="37" t="s">
        <v>182</v>
      </c>
      <c r="C5" s="38" t="s">
        <v>84</v>
      </c>
      <c r="D5" s="40">
        <v>86000000000</v>
      </c>
      <c r="E5" s="40">
        <v>85915587155.419998</v>
      </c>
      <c r="F5" s="41">
        <v>0.99901845529558142</v>
      </c>
      <c r="G5" s="40">
        <v>78482336239.330002</v>
      </c>
      <c r="H5" s="41">
        <v>0.91258530510848834</v>
      </c>
      <c r="I5" s="42">
        <v>1</v>
      </c>
      <c r="J5" s="43">
        <v>0.91258530510848834</v>
      </c>
      <c r="K5" s="44">
        <v>7517663760.6699982</v>
      </c>
      <c r="L5" s="41">
        <v>8.7414694891511602E-2</v>
      </c>
      <c r="M5" s="40">
        <v>35935731795.330002</v>
      </c>
      <c r="N5" s="41">
        <v>0.41785734645732558</v>
      </c>
      <c r="O5" s="42">
        <v>0.91417528743604648</v>
      </c>
      <c r="P5" s="45">
        <v>0.45708667932741276</v>
      </c>
      <c r="Q5" s="44">
        <v>50064268204.669998</v>
      </c>
      <c r="R5" s="41">
        <v>0.58214265354267436</v>
      </c>
      <c r="S5" s="40">
        <v>29864238416.330002</v>
      </c>
      <c r="T5" s="41">
        <v>0.34725858623639538</v>
      </c>
      <c r="U5" s="46">
        <f t="shared" ref="U5:V18" si="0">+AN5</f>
        <v>86000000000</v>
      </c>
      <c r="V5" s="46">
        <f t="shared" si="0"/>
        <v>86000000000</v>
      </c>
      <c r="W5" s="47">
        <f t="shared" ref="W5:W7" si="1">+V5/U5</f>
        <v>1</v>
      </c>
      <c r="X5" s="50">
        <f t="shared" ref="X5:X18" si="2">+U5-V5</f>
        <v>0</v>
      </c>
      <c r="Y5" s="47">
        <f t="shared" ref="Y5:Y18" si="3">+X5/U5</f>
        <v>0</v>
      </c>
      <c r="Z5" s="46">
        <f t="shared" ref="Z5:Z18" si="4">+AP5</f>
        <v>86000000000</v>
      </c>
      <c r="AA5" s="47">
        <f t="shared" ref="AA5:AA18" si="5">+Z5/U5</f>
        <v>1</v>
      </c>
      <c r="AB5" s="48">
        <v>1</v>
      </c>
      <c r="AC5" s="49">
        <f t="shared" ref="AC5:AC7" si="6">AA5/AB5</f>
        <v>1</v>
      </c>
      <c r="AD5" s="50">
        <f>U5-Z5</f>
        <v>0</v>
      </c>
      <c r="AE5" s="47">
        <f t="shared" ref="AE5:AE18" si="7">+AD5/U5</f>
        <v>0</v>
      </c>
      <c r="AF5" s="46">
        <f t="shared" ref="AF5:AF18" si="8">+AQ5</f>
        <v>70271729806.520004</v>
      </c>
      <c r="AG5" s="47">
        <f t="shared" ref="AG5:AG17" si="9">+AF5/U5</f>
        <v>0.81711313728511636</v>
      </c>
      <c r="AH5" s="48">
        <v>0.95031951655232549</v>
      </c>
      <c r="AI5" s="51">
        <f t="shared" ref="AI5:AI18" si="10">+AG5/AH5</f>
        <v>0.85982990252534219</v>
      </c>
      <c r="AJ5" s="50">
        <f t="shared" ref="AJ5:AJ12" si="11">U5-AF5</f>
        <v>15728270193.479996</v>
      </c>
      <c r="AK5" s="56">
        <f t="shared" ref="AK5:AK10" si="12">AJ5/U5</f>
        <v>0.18288686271488366</v>
      </c>
      <c r="AL5" s="57">
        <f t="shared" ref="AL5:AL18" si="13">+AR5</f>
        <v>70271729806.520004</v>
      </c>
      <c r="AM5" s="58">
        <f t="shared" ref="AM5:AM17" si="14">+AL5/U5</f>
        <v>0.81711313728511636</v>
      </c>
      <c r="AN5" s="75">
        <v>86000000000</v>
      </c>
      <c r="AO5" s="75">
        <v>86000000000</v>
      </c>
      <c r="AP5" s="75">
        <v>86000000000</v>
      </c>
      <c r="AQ5" s="75">
        <v>70271729806.520004</v>
      </c>
      <c r="AR5" s="75">
        <v>70271729806.520004</v>
      </c>
      <c r="AX5" s="55"/>
      <c r="BA5" s="55"/>
      <c r="BB5" s="55"/>
    </row>
    <row r="6" spans="1:54" ht="17.25" customHeight="1" x14ac:dyDescent="0.25">
      <c r="A6" s="37" t="s">
        <v>85</v>
      </c>
      <c r="B6" s="37" t="s">
        <v>183</v>
      </c>
      <c r="C6" s="38" t="s">
        <v>87</v>
      </c>
      <c r="D6" s="40">
        <v>3000000000</v>
      </c>
      <c r="E6" s="40">
        <v>3000000000</v>
      </c>
      <c r="F6" s="41">
        <v>1</v>
      </c>
      <c r="G6" s="40">
        <v>3000000000</v>
      </c>
      <c r="H6" s="41">
        <v>1</v>
      </c>
      <c r="I6" s="42">
        <v>1</v>
      </c>
      <c r="J6" s="43">
        <v>1</v>
      </c>
      <c r="K6" s="44">
        <v>0</v>
      </c>
      <c r="L6" s="41">
        <v>0</v>
      </c>
      <c r="M6" s="40">
        <v>1200000000</v>
      </c>
      <c r="N6" s="41">
        <v>0.4</v>
      </c>
      <c r="O6" s="42">
        <v>0.5</v>
      </c>
      <c r="P6" s="45">
        <v>0.8</v>
      </c>
      <c r="Q6" s="44">
        <v>1800000000</v>
      </c>
      <c r="R6" s="41">
        <v>0.6</v>
      </c>
      <c r="S6" s="40">
        <v>1200000000</v>
      </c>
      <c r="T6" s="41">
        <v>0.4</v>
      </c>
      <c r="U6" s="46">
        <f t="shared" si="0"/>
        <v>3000000000</v>
      </c>
      <c r="V6" s="46">
        <f t="shared" si="0"/>
        <v>3000000000</v>
      </c>
      <c r="W6" s="47">
        <f t="shared" si="1"/>
        <v>1</v>
      </c>
      <c r="X6" s="50">
        <f t="shared" si="2"/>
        <v>0</v>
      </c>
      <c r="Y6" s="47">
        <f t="shared" si="3"/>
        <v>0</v>
      </c>
      <c r="Z6" s="46">
        <f t="shared" si="4"/>
        <v>3000000000</v>
      </c>
      <c r="AA6" s="47">
        <f t="shared" si="5"/>
        <v>1</v>
      </c>
      <c r="AB6" s="48">
        <v>1</v>
      </c>
      <c r="AC6" s="49">
        <f t="shared" si="6"/>
        <v>1</v>
      </c>
      <c r="AD6" s="50">
        <f t="shared" ref="AD6:AD7" si="15">U6-Z6</f>
        <v>0</v>
      </c>
      <c r="AE6" s="47">
        <f t="shared" si="7"/>
        <v>0</v>
      </c>
      <c r="AF6" s="46">
        <f t="shared" si="8"/>
        <v>3000000000</v>
      </c>
      <c r="AG6" s="47">
        <f t="shared" si="9"/>
        <v>1</v>
      </c>
      <c r="AH6" s="48">
        <v>1</v>
      </c>
      <c r="AI6" s="51">
        <f t="shared" si="10"/>
        <v>1</v>
      </c>
      <c r="AJ6" s="50">
        <f t="shared" si="11"/>
        <v>0</v>
      </c>
      <c r="AK6" s="56">
        <f t="shared" si="12"/>
        <v>0</v>
      </c>
      <c r="AL6" s="57">
        <f t="shared" si="13"/>
        <v>3000000000</v>
      </c>
      <c r="AM6" s="58">
        <f t="shared" si="14"/>
        <v>1</v>
      </c>
      <c r="AN6" s="75">
        <v>3000000000</v>
      </c>
      <c r="AO6" s="75">
        <v>3000000000</v>
      </c>
      <c r="AP6" s="75">
        <v>3000000000</v>
      </c>
      <c r="AQ6" s="75">
        <v>3000000000</v>
      </c>
      <c r="AR6" s="75">
        <v>3000000000</v>
      </c>
      <c r="AX6" s="55"/>
      <c r="BA6" s="55"/>
      <c r="BB6" s="55"/>
    </row>
    <row r="7" spans="1:54" ht="25.5" x14ac:dyDescent="0.25">
      <c r="A7" s="37" t="s">
        <v>88</v>
      </c>
      <c r="B7" s="37" t="s">
        <v>184</v>
      </c>
      <c r="C7" s="38" t="s">
        <v>90</v>
      </c>
      <c r="D7" s="40">
        <v>5500000000</v>
      </c>
      <c r="E7" s="40">
        <v>5497314361.3900003</v>
      </c>
      <c r="F7" s="41">
        <v>0.99951170207090911</v>
      </c>
      <c r="G7" s="40">
        <v>5497314361.3900003</v>
      </c>
      <c r="H7" s="41">
        <v>0.99951170207090911</v>
      </c>
      <c r="I7" s="42">
        <v>1</v>
      </c>
      <c r="J7" s="43">
        <v>0.99951170207090911</v>
      </c>
      <c r="K7" s="44">
        <v>2685638.6099996567</v>
      </c>
      <c r="L7" s="41">
        <v>4.8829792909084663E-4</v>
      </c>
      <c r="M7" s="40">
        <v>4541695254</v>
      </c>
      <c r="N7" s="41">
        <v>0.82576277345454541</v>
      </c>
      <c r="O7" s="42">
        <v>0.91</v>
      </c>
      <c r="P7" s="45">
        <v>0.90743161918081905</v>
      </c>
      <c r="Q7" s="44">
        <v>958304746</v>
      </c>
      <c r="R7" s="41">
        <v>0.17423722654545454</v>
      </c>
      <c r="S7" s="40">
        <v>4541695254</v>
      </c>
      <c r="T7" s="41">
        <v>0.82576277345454541</v>
      </c>
      <c r="U7" s="46">
        <f t="shared" si="0"/>
        <v>5500000000</v>
      </c>
      <c r="V7" s="46">
        <f t="shared" si="0"/>
        <v>5499208361.3900003</v>
      </c>
      <c r="W7" s="47">
        <f t="shared" si="1"/>
        <v>0.99985606570727281</v>
      </c>
      <c r="X7" s="50">
        <f t="shared" si="2"/>
        <v>791638.60999965668</v>
      </c>
      <c r="Y7" s="47">
        <f t="shared" si="3"/>
        <v>1.439342927272103E-4</v>
      </c>
      <c r="Z7" s="46">
        <f t="shared" si="4"/>
        <v>5499208361.3900003</v>
      </c>
      <c r="AA7" s="47">
        <f t="shared" si="5"/>
        <v>0.99985606570727281</v>
      </c>
      <c r="AB7" s="48">
        <v>1</v>
      </c>
      <c r="AC7" s="49">
        <f t="shared" si="6"/>
        <v>0.99985606570727281</v>
      </c>
      <c r="AD7" s="50">
        <f t="shared" si="15"/>
        <v>791638.60999965668</v>
      </c>
      <c r="AE7" s="47">
        <f t="shared" si="7"/>
        <v>1.439342927272103E-4</v>
      </c>
      <c r="AF7" s="46">
        <f t="shared" si="8"/>
        <v>5497314361.3900003</v>
      </c>
      <c r="AG7" s="47">
        <f t="shared" si="9"/>
        <v>0.99951170207090911</v>
      </c>
      <c r="AH7" s="48">
        <v>1</v>
      </c>
      <c r="AI7" s="51">
        <f t="shared" si="10"/>
        <v>0.99951170207090911</v>
      </c>
      <c r="AJ7" s="50">
        <f t="shared" si="11"/>
        <v>2685638.6099996567</v>
      </c>
      <c r="AK7" s="56">
        <f t="shared" si="12"/>
        <v>4.8829792909084663E-4</v>
      </c>
      <c r="AL7" s="57">
        <f t="shared" si="13"/>
        <v>5497314361.3900003</v>
      </c>
      <c r="AM7" s="58">
        <f t="shared" si="14"/>
        <v>0.99951170207090911</v>
      </c>
      <c r="AN7" s="75">
        <v>5500000000</v>
      </c>
      <c r="AO7" s="75">
        <v>5499208361.3900003</v>
      </c>
      <c r="AP7" s="75">
        <v>5499208361.3900003</v>
      </c>
      <c r="AQ7" s="75">
        <v>5497314361.3900003</v>
      </c>
      <c r="AR7" s="75">
        <v>5497314361.3900003</v>
      </c>
      <c r="AX7" s="55"/>
      <c r="BA7" s="55"/>
      <c r="BB7" s="55"/>
    </row>
    <row r="8" spans="1:54" ht="30" customHeight="1" x14ac:dyDescent="0.25">
      <c r="A8" s="37" t="s">
        <v>91</v>
      </c>
      <c r="B8" s="37" t="s">
        <v>185</v>
      </c>
      <c r="C8" s="38" t="s">
        <v>93</v>
      </c>
      <c r="D8" s="40">
        <v>1000000000</v>
      </c>
      <c r="E8" s="40">
        <v>998304730.25</v>
      </c>
      <c r="F8" s="41">
        <v>0.99830473024999999</v>
      </c>
      <c r="G8" s="40">
        <v>995199922.25</v>
      </c>
      <c r="H8" s="41">
        <v>0.99519992224999998</v>
      </c>
      <c r="I8" s="42">
        <v>1</v>
      </c>
      <c r="J8" s="43">
        <v>0.99519992224999998</v>
      </c>
      <c r="K8" s="44">
        <v>4800077.75</v>
      </c>
      <c r="L8" s="41">
        <v>4.8000777500000003E-3</v>
      </c>
      <c r="M8" s="40">
        <v>890598131.25</v>
      </c>
      <c r="N8" s="41">
        <v>0.89059813124999998</v>
      </c>
      <c r="O8" s="42">
        <v>0.83333333333333337</v>
      </c>
      <c r="P8" s="45">
        <v>1.0687177575</v>
      </c>
      <c r="Q8" s="44">
        <v>109401868.75</v>
      </c>
      <c r="R8" s="41">
        <v>0.10940186875000001</v>
      </c>
      <c r="S8" s="40">
        <v>890598131.25</v>
      </c>
      <c r="T8" s="41">
        <v>0.89059813124999998</v>
      </c>
      <c r="U8" s="46">
        <f t="shared" si="0"/>
        <v>1000000000</v>
      </c>
      <c r="V8" s="46">
        <f t="shared" si="0"/>
        <v>999982226.25</v>
      </c>
      <c r="W8" s="47">
        <f>+V8/U8</f>
        <v>0.99998222624999999</v>
      </c>
      <c r="X8" s="50">
        <f t="shared" si="2"/>
        <v>17773.75</v>
      </c>
      <c r="Y8" s="47">
        <f t="shared" si="3"/>
        <v>1.7773749999999999E-5</v>
      </c>
      <c r="Z8" s="46">
        <f t="shared" si="4"/>
        <v>999982226.25</v>
      </c>
      <c r="AA8" s="47">
        <f t="shared" si="5"/>
        <v>0.99998222624999999</v>
      </c>
      <c r="AB8" s="48">
        <v>1</v>
      </c>
      <c r="AC8" s="49">
        <f>AA8/AB8</f>
        <v>0.99998222624999999</v>
      </c>
      <c r="AD8" s="50">
        <f>U8-Z8</f>
        <v>17773.75</v>
      </c>
      <c r="AE8" s="47">
        <f t="shared" si="7"/>
        <v>1.7773749999999999E-5</v>
      </c>
      <c r="AF8" s="46">
        <f t="shared" si="8"/>
        <v>953568810.25</v>
      </c>
      <c r="AG8" s="47">
        <f t="shared" si="9"/>
        <v>0.95356881024999995</v>
      </c>
      <c r="AH8" s="48">
        <v>1</v>
      </c>
      <c r="AI8" s="51">
        <f t="shared" si="10"/>
        <v>0.95356881024999995</v>
      </c>
      <c r="AJ8" s="50">
        <f t="shared" si="11"/>
        <v>46431189.75</v>
      </c>
      <c r="AK8" s="56">
        <f t="shared" si="12"/>
        <v>4.6431189749999997E-2</v>
      </c>
      <c r="AL8" s="57">
        <f t="shared" si="13"/>
        <v>953568810.25</v>
      </c>
      <c r="AM8" s="58">
        <f t="shared" si="14"/>
        <v>0.95356881024999995</v>
      </c>
      <c r="AN8" s="75">
        <v>1000000000</v>
      </c>
      <c r="AO8" s="75">
        <v>999982226.25</v>
      </c>
      <c r="AP8" s="75">
        <v>999982226.25</v>
      </c>
      <c r="AQ8" s="75">
        <v>953568810.25</v>
      </c>
      <c r="AR8" s="75">
        <v>953568810.25</v>
      </c>
      <c r="AX8" s="55"/>
      <c r="BA8" s="55"/>
      <c r="BB8" s="55"/>
    </row>
    <row r="9" spans="1:54" ht="25.5" x14ac:dyDescent="0.25">
      <c r="A9" s="37" t="s">
        <v>94</v>
      </c>
      <c r="B9" s="37" t="s">
        <v>186</v>
      </c>
      <c r="C9" s="38" t="s">
        <v>96</v>
      </c>
      <c r="D9" s="40">
        <v>2000000000</v>
      </c>
      <c r="E9" s="40">
        <v>1965120000</v>
      </c>
      <c r="F9" s="41">
        <v>0.98255999999999999</v>
      </c>
      <c r="G9" s="40">
        <v>96390000</v>
      </c>
      <c r="H9" s="41">
        <v>4.8195000000000002E-2</v>
      </c>
      <c r="I9" s="42">
        <v>1</v>
      </c>
      <c r="J9" s="43">
        <v>4.8195000000000002E-2</v>
      </c>
      <c r="K9" s="44">
        <v>1903610000</v>
      </c>
      <c r="L9" s="41">
        <v>0.95180500000000001</v>
      </c>
      <c r="M9" s="40">
        <v>0</v>
      </c>
      <c r="N9" s="41">
        <v>0</v>
      </c>
      <c r="O9" s="42">
        <v>0.83749999999999991</v>
      </c>
      <c r="P9" s="45">
        <v>0</v>
      </c>
      <c r="Q9" s="44">
        <v>2000000000</v>
      </c>
      <c r="R9" s="41">
        <v>1</v>
      </c>
      <c r="S9" s="40">
        <v>0</v>
      </c>
      <c r="T9" s="41">
        <v>0</v>
      </c>
      <c r="U9" s="46">
        <f t="shared" si="0"/>
        <v>2000000000</v>
      </c>
      <c r="V9" s="46">
        <f t="shared" si="0"/>
        <v>1935585955.3299999</v>
      </c>
      <c r="W9" s="47">
        <f t="shared" ref="W9:W18" si="16">+V9/U9</f>
        <v>0.96779297766499994</v>
      </c>
      <c r="X9" s="50">
        <f t="shared" si="2"/>
        <v>64414044.670000076</v>
      </c>
      <c r="Y9" s="47">
        <f t="shared" si="3"/>
        <v>3.2207022335000036E-2</v>
      </c>
      <c r="Z9" s="46">
        <f t="shared" si="4"/>
        <v>1935585955.3299999</v>
      </c>
      <c r="AA9" s="47">
        <f t="shared" si="5"/>
        <v>0.96779297766499994</v>
      </c>
      <c r="AB9" s="48">
        <v>1</v>
      </c>
      <c r="AC9" s="49">
        <f t="shared" ref="AC9:AC18" si="17">AA9/AB9</f>
        <v>0.96779297766499994</v>
      </c>
      <c r="AD9" s="50">
        <f t="shared" ref="AD9:AD10" si="18">U9-Z9</f>
        <v>64414044.670000076</v>
      </c>
      <c r="AE9" s="47">
        <f t="shared" si="7"/>
        <v>3.2207022335000036E-2</v>
      </c>
      <c r="AF9" s="46">
        <f t="shared" si="8"/>
        <v>57120000</v>
      </c>
      <c r="AG9" s="47">
        <f t="shared" si="9"/>
        <v>2.8559999999999999E-2</v>
      </c>
      <c r="AH9" s="48">
        <v>0.99999999999999989</v>
      </c>
      <c r="AI9" s="51">
        <f t="shared" si="10"/>
        <v>2.8560000000000002E-2</v>
      </c>
      <c r="AJ9" s="50">
        <f t="shared" si="11"/>
        <v>1942880000</v>
      </c>
      <c r="AK9" s="56">
        <f t="shared" si="12"/>
        <v>0.97143999999999997</v>
      </c>
      <c r="AL9" s="57">
        <f t="shared" si="13"/>
        <v>57120000</v>
      </c>
      <c r="AM9" s="58">
        <f t="shared" si="14"/>
        <v>2.8559999999999999E-2</v>
      </c>
      <c r="AN9" s="75">
        <v>2000000000</v>
      </c>
      <c r="AO9" s="75">
        <v>1935585955.3299999</v>
      </c>
      <c r="AP9" s="75">
        <v>1935585955.3299999</v>
      </c>
      <c r="AQ9" s="75">
        <v>57120000</v>
      </c>
      <c r="AR9" s="75">
        <v>57120000</v>
      </c>
      <c r="AX9" s="55"/>
      <c r="BA9" s="55"/>
      <c r="BB9" s="55"/>
    </row>
    <row r="10" spans="1:54" ht="24.75" customHeight="1" x14ac:dyDescent="0.25">
      <c r="A10" s="59" t="s">
        <v>97</v>
      </c>
      <c r="B10" s="59" t="s">
        <v>187</v>
      </c>
      <c r="C10" s="38" t="s">
        <v>99</v>
      </c>
      <c r="D10" s="40">
        <v>1000000000</v>
      </c>
      <c r="E10" s="40">
        <v>999982962.19000006</v>
      </c>
      <c r="F10" s="41">
        <v>0.99998296219000005</v>
      </c>
      <c r="G10" s="40">
        <v>997913964.19000006</v>
      </c>
      <c r="H10" s="41">
        <v>0.99791396419</v>
      </c>
      <c r="I10" s="42">
        <v>1</v>
      </c>
      <c r="J10" s="43">
        <v>0.99791396419</v>
      </c>
      <c r="K10" s="44">
        <v>2086035.8099999428</v>
      </c>
      <c r="L10" s="41">
        <v>2.086035809999943E-3</v>
      </c>
      <c r="M10" s="40">
        <v>381126500</v>
      </c>
      <c r="N10" s="41">
        <v>0.38112649999999998</v>
      </c>
      <c r="O10" s="42">
        <v>0.7</v>
      </c>
      <c r="P10" s="45">
        <v>0.54446642857142857</v>
      </c>
      <c r="Q10" s="44">
        <v>618873500</v>
      </c>
      <c r="R10" s="41">
        <v>0.61887349999999997</v>
      </c>
      <c r="S10" s="40">
        <v>381126500</v>
      </c>
      <c r="T10" s="41">
        <v>0.38112649999999998</v>
      </c>
      <c r="U10" s="46">
        <f t="shared" si="0"/>
        <v>1000000000</v>
      </c>
      <c r="V10" s="46">
        <f t="shared" si="0"/>
        <v>999982962.19000006</v>
      </c>
      <c r="W10" s="47">
        <f t="shared" si="16"/>
        <v>0.99998296219000005</v>
      </c>
      <c r="X10" s="50">
        <f t="shared" si="2"/>
        <v>17037.80999994278</v>
      </c>
      <c r="Y10" s="47">
        <f t="shared" si="3"/>
        <v>1.703780999994278E-5</v>
      </c>
      <c r="Z10" s="46">
        <f t="shared" si="4"/>
        <v>999982962.19000006</v>
      </c>
      <c r="AA10" s="47">
        <f t="shared" si="5"/>
        <v>0.99998296219000005</v>
      </c>
      <c r="AB10" s="48">
        <v>1</v>
      </c>
      <c r="AC10" s="49">
        <f t="shared" si="17"/>
        <v>0.99998296219000005</v>
      </c>
      <c r="AD10" s="50">
        <f t="shared" si="18"/>
        <v>17037.80999994278</v>
      </c>
      <c r="AE10" s="47">
        <f t="shared" si="7"/>
        <v>1.703780999994278E-5</v>
      </c>
      <c r="AF10" s="46">
        <f t="shared" si="8"/>
        <v>999982962.19000006</v>
      </c>
      <c r="AG10" s="47">
        <f t="shared" si="9"/>
        <v>0.99998296219000005</v>
      </c>
      <c r="AH10" s="48">
        <v>0.9</v>
      </c>
      <c r="AI10" s="51">
        <f t="shared" si="10"/>
        <v>1.1110921802111111</v>
      </c>
      <c r="AJ10" s="50">
        <f t="shared" si="11"/>
        <v>17037.80999994278</v>
      </c>
      <c r="AK10" s="56">
        <f t="shared" si="12"/>
        <v>1.703780999994278E-5</v>
      </c>
      <c r="AL10" s="57">
        <f t="shared" si="13"/>
        <v>999982962.19000006</v>
      </c>
      <c r="AM10" s="58">
        <f t="shared" si="14"/>
        <v>0.99998296219000005</v>
      </c>
      <c r="AN10" s="75">
        <v>1000000000</v>
      </c>
      <c r="AO10" s="75">
        <v>999982962.19000006</v>
      </c>
      <c r="AP10" s="75">
        <v>999982962.19000006</v>
      </c>
      <c r="AQ10" s="75">
        <v>999982962.19000006</v>
      </c>
      <c r="AR10" s="75">
        <v>999982962.19000006</v>
      </c>
      <c r="AX10" s="55"/>
    </row>
    <row r="11" spans="1:54" ht="28.5" customHeight="1" x14ac:dyDescent="0.25">
      <c r="A11" s="37" t="s">
        <v>100</v>
      </c>
      <c r="B11" s="37" t="s">
        <v>188</v>
      </c>
      <c r="C11" s="38" t="s">
        <v>102</v>
      </c>
      <c r="D11" s="40">
        <v>35000000000</v>
      </c>
      <c r="E11" s="40">
        <v>34919488922.190002</v>
      </c>
      <c r="F11" s="41">
        <v>0.99769968349114291</v>
      </c>
      <c r="G11" s="40">
        <v>30374052140.060001</v>
      </c>
      <c r="H11" s="41">
        <v>0.86783006114457151</v>
      </c>
      <c r="I11" s="42">
        <v>0.96714285714285719</v>
      </c>
      <c r="J11" s="43">
        <v>0.89731320945524373</v>
      </c>
      <c r="K11" s="44">
        <v>4625947859.9399986</v>
      </c>
      <c r="L11" s="41">
        <v>0.13216993885542852</v>
      </c>
      <c r="M11" s="40">
        <v>5624722410.5299997</v>
      </c>
      <c r="N11" s="41">
        <v>0.16070635458657143</v>
      </c>
      <c r="O11" s="42">
        <v>0.25716131428571426</v>
      </c>
      <c r="P11" s="45">
        <v>0.62492430104794705</v>
      </c>
      <c r="Q11" s="44">
        <v>29375277589.470001</v>
      </c>
      <c r="R11" s="41">
        <v>0.83929364541342866</v>
      </c>
      <c r="S11" s="40">
        <v>5624722410.5299997</v>
      </c>
      <c r="T11" s="41">
        <v>0.16070635458657143</v>
      </c>
      <c r="U11" s="46">
        <f t="shared" si="0"/>
        <v>35000000000</v>
      </c>
      <c r="V11" s="46">
        <f t="shared" si="0"/>
        <v>34707757463.169998</v>
      </c>
      <c r="W11" s="47">
        <f t="shared" si="16"/>
        <v>0.9916502132334285</v>
      </c>
      <c r="X11" s="50">
        <f t="shared" si="2"/>
        <v>292242536.83000183</v>
      </c>
      <c r="Y11" s="47">
        <f t="shared" si="3"/>
        <v>8.3497867665714813E-3</v>
      </c>
      <c r="Z11" s="46">
        <f t="shared" si="4"/>
        <v>34707757463.169998</v>
      </c>
      <c r="AA11" s="47">
        <f t="shared" si="5"/>
        <v>0.9916502132334285</v>
      </c>
      <c r="AB11" s="48">
        <v>1</v>
      </c>
      <c r="AC11" s="49">
        <f t="shared" si="17"/>
        <v>0.9916502132334285</v>
      </c>
      <c r="AD11" s="50">
        <f>U11-Z11</f>
        <v>292242536.83000183</v>
      </c>
      <c r="AE11" s="47">
        <f t="shared" si="7"/>
        <v>8.3497867665714813E-3</v>
      </c>
      <c r="AF11" s="46">
        <f t="shared" si="8"/>
        <v>21194929275.82</v>
      </c>
      <c r="AG11" s="47">
        <f t="shared" si="9"/>
        <v>0.60556940788057145</v>
      </c>
      <c r="AH11" s="48">
        <v>0.52678159999999996</v>
      </c>
      <c r="AI11" s="51">
        <f t="shared" si="10"/>
        <v>1.1495644644394782</v>
      </c>
      <c r="AJ11" s="50">
        <f t="shared" si="11"/>
        <v>13805070724.18</v>
      </c>
      <c r="AK11" s="56">
        <f>AJ11/U11</f>
        <v>0.3944305921194286</v>
      </c>
      <c r="AL11" s="57">
        <f t="shared" si="13"/>
        <v>21194929275.82</v>
      </c>
      <c r="AM11" s="58">
        <f t="shared" si="14"/>
        <v>0.60556940788057145</v>
      </c>
      <c r="AN11" s="75">
        <v>35000000000</v>
      </c>
      <c r="AO11" s="75">
        <v>34707757463.169998</v>
      </c>
      <c r="AP11" s="75">
        <v>34707757463.169998</v>
      </c>
      <c r="AQ11" s="75">
        <v>21194929275.82</v>
      </c>
      <c r="AR11" s="75">
        <v>21194929275.82</v>
      </c>
      <c r="AX11" s="55"/>
    </row>
    <row r="12" spans="1:54" ht="30" customHeight="1" x14ac:dyDescent="0.25">
      <c r="A12" s="37" t="s">
        <v>103</v>
      </c>
      <c r="B12" s="37" t="s">
        <v>189</v>
      </c>
      <c r="C12" s="38" t="s">
        <v>105</v>
      </c>
      <c r="D12" s="40">
        <v>1000000000</v>
      </c>
      <c r="E12" s="40">
        <v>999999900</v>
      </c>
      <c r="F12" s="41">
        <v>0.99999990000000005</v>
      </c>
      <c r="G12" s="40">
        <v>999999900</v>
      </c>
      <c r="H12" s="41">
        <v>0.99999990000000005</v>
      </c>
      <c r="I12" s="42">
        <v>1</v>
      </c>
      <c r="J12" s="43">
        <v>0.99999990000000005</v>
      </c>
      <c r="K12" s="44">
        <v>100</v>
      </c>
      <c r="L12" s="41">
        <v>9.9999999999999995E-8</v>
      </c>
      <c r="M12" s="40">
        <v>205800000</v>
      </c>
      <c r="N12" s="41">
        <v>0.20580000000000001</v>
      </c>
      <c r="O12" s="42">
        <v>1</v>
      </c>
      <c r="P12" s="45">
        <v>0.20580000000000001</v>
      </c>
      <c r="Q12" s="44">
        <v>794200000</v>
      </c>
      <c r="R12" s="41">
        <v>0.79420000000000002</v>
      </c>
      <c r="S12" s="40">
        <v>205800000</v>
      </c>
      <c r="T12" s="41">
        <v>0.20580000000000001</v>
      </c>
      <c r="U12" s="46">
        <f t="shared" si="0"/>
        <v>1000000000</v>
      </c>
      <c r="V12" s="46">
        <f t="shared" si="0"/>
        <v>999999900</v>
      </c>
      <c r="W12" s="47">
        <f t="shared" si="16"/>
        <v>0.99999990000000005</v>
      </c>
      <c r="X12" s="50">
        <f t="shared" si="2"/>
        <v>100</v>
      </c>
      <c r="Y12" s="47">
        <f t="shared" si="3"/>
        <v>9.9999999999999995E-8</v>
      </c>
      <c r="Z12" s="46">
        <f t="shared" si="4"/>
        <v>999999900</v>
      </c>
      <c r="AA12" s="47">
        <f t="shared" si="5"/>
        <v>0.99999990000000005</v>
      </c>
      <c r="AB12" s="48">
        <v>1</v>
      </c>
      <c r="AC12" s="49">
        <f t="shared" si="17"/>
        <v>0.99999990000000005</v>
      </c>
      <c r="AD12" s="50">
        <f t="shared" ref="AD12:AD17" si="19">U12-Z12</f>
        <v>100</v>
      </c>
      <c r="AE12" s="47">
        <f t="shared" si="7"/>
        <v>9.9999999999999995E-8</v>
      </c>
      <c r="AF12" s="46">
        <f t="shared" si="8"/>
        <v>979908568.88</v>
      </c>
      <c r="AG12" s="47">
        <f t="shared" si="9"/>
        <v>0.97990856888</v>
      </c>
      <c r="AH12" s="60">
        <v>1</v>
      </c>
      <c r="AI12" s="51">
        <f t="shared" si="10"/>
        <v>0.97990856888</v>
      </c>
      <c r="AJ12" s="50">
        <f t="shared" si="11"/>
        <v>20091431.120000005</v>
      </c>
      <c r="AK12" s="56">
        <f t="shared" ref="AK12:AK17" si="20">AJ12/U12</f>
        <v>2.0091431120000006E-2</v>
      </c>
      <c r="AL12" s="57">
        <f t="shared" si="13"/>
        <v>979908568.88</v>
      </c>
      <c r="AM12" s="58">
        <f t="shared" si="14"/>
        <v>0.97990856888</v>
      </c>
      <c r="AN12" s="75">
        <v>1000000000</v>
      </c>
      <c r="AO12" s="75">
        <v>999999900</v>
      </c>
      <c r="AP12" s="75">
        <v>999999900</v>
      </c>
      <c r="AQ12" s="75">
        <v>979908568.88</v>
      </c>
      <c r="AR12" s="75">
        <v>979908568.88</v>
      </c>
      <c r="AX12" s="55"/>
    </row>
    <row r="13" spans="1:54" ht="25.5" x14ac:dyDescent="0.25">
      <c r="A13" s="37" t="s">
        <v>106</v>
      </c>
      <c r="B13" s="37" t="s">
        <v>190</v>
      </c>
      <c r="C13" s="38" t="s">
        <v>108</v>
      </c>
      <c r="D13" s="40">
        <v>2000000000</v>
      </c>
      <c r="E13" s="40">
        <v>1999631524.8499999</v>
      </c>
      <c r="F13" s="41">
        <v>0.99981576242499992</v>
      </c>
      <c r="G13" s="40">
        <v>1999631524.8499999</v>
      </c>
      <c r="H13" s="41">
        <v>0.99981576242499992</v>
      </c>
      <c r="I13" s="42">
        <v>1</v>
      </c>
      <c r="J13" s="43">
        <v>0.99981576242499992</v>
      </c>
      <c r="K13" s="44">
        <v>368475.15000009537</v>
      </c>
      <c r="L13" s="41">
        <v>1.8423757500004768E-4</v>
      </c>
      <c r="M13" s="40">
        <v>61475733.039999999</v>
      </c>
      <c r="N13" s="41">
        <v>3.073786652E-2</v>
      </c>
      <c r="O13" s="42">
        <v>0.5</v>
      </c>
      <c r="P13" s="45">
        <v>6.1475733040000001E-2</v>
      </c>
      <c r="Q13" s="44">
        <v>1938524266.96</v>
      </c>
      <c r="R13" s="41">
        <v>0.96926213348000001</v>
      </c>
      <c r="S13" s="40">
        <v>61475733.039999999</v>
      </c>
      <c r="T13" s="41">
        <v>3.073786652E-2</v>
      </c>
      <c r="U13" s="46">
        <f t="shared" si="0"/>
        <v>2000000000</v>
      </c>
      <c r="V13" s="46">
        <f t="shared" si="0"/>
        <v>1999631524.8499999</v>
      </c>
      <c r="W13" s="47">
        <f t="shared" si="16"/>
        <v>0.99981576242499992</v>
      </c>
      <c r="X13" s="50">
        <f t="shared" si="2"/>
        <v>368475.15000009537</v>
      </c>
      <c r="Y13" s="47">
        <f t="shared" si="3"/>
        <v>1.8423757500004768E-4</v>
      </c>
      <c r="Z13" s="46">
        <f t="shared" si="4"/>
        <v>1999631524.8499999</v>
      </c>
      <c r="AA13" s="47">
        <f t="shared" si="5"/>
        <v>0.99981576242499992</v>
      </c>
      <c r="AB13" s="48">
        <v>1</v>
      </c>
      <c r="AC13" s="49">
        <f t="shared" si="17"/>
        <v>0.99981576242499992</v>
      </c>
      <c r="AD13" s="50">
        <f t="shared" si="19"/>
        <v>368475.15000009537</v>
      </c>
      <c r="AE13" s="47">
        <f t="shared" si="7"/>
        <v>1.8423757500004768E-4</v>
      </c>
      <c r="AF13" s="46">
        <f t="shared" si="8"/>
        <v>1060245677.12</v>
      </c>
      <c r="AG13" s="47">
        <f t="shared" si="9"/>
        <v>0.53012283855999998</v>
      </c>
      <c r="AH13" s="48">
        <v>0.5</v>
      </c>
      <c r="AI13" s="51">
        <f t="shared" si="10"/>
        <v>1.06024567712</v>
      </c>
      <c r="AJ13" s="50">
        <f>U13-AF13</f>
        <v>939754322.88</v>
      </c>
      <c r="AK13" s="56">
        <f t="shared" si="20"/>
        <v>0.46987716144000002</v>
      </c>
      <c r="AL13" s="57">
        <f t="shared" si="13"/>
        <v>1060245677.12</v>
      </c>
      <c r="AM13" s="58">
        <f t="shared" si="14"/>
        <v>0.53012283855999998</v>
      </c>
      <c r="AN13" s="75">
        <v>2000000000</v>
      </c>
      <c r="AO13" s="75">
        <v>1999631524.8499999</v>
      </c>
      <c r="AP13" s="75">
        <v>1999631524.8499999</v>
      </c>
      <c r="AQ13" s="75">
        <v>1060245677.12</v>
      </c>
      <c r="AR13" s="75">
        <v>1060245677.12</v>
      </c>
      <c r="AX13" s="55"/>
    </row>
    <row r="14" spans="1:54" ht="30" customHeight="1" x14ac:dyDescent="0.25">
      <c r="A14" s="59" t="s">
        <v>109</v>
      </c>
      <c r="B14" s="59" t="s">
        <v>191</v>
      </c>
      <c r="C14" s="38" t="s">
        <v>111</v>
      </c>
      <c r="D14" s="40">
        <v>9100000000</v>
      </c>
      <c r="E14" s="40">
        <v>9094000000.0100002</v>
      </c>
      <c r="F14" s="41">
        <v>0.99934065934175831</v>
      </c>
      <c r="G14" s="40">
        <v>9094000000.0100002</v>
      </c>
      <c r="H14" s="41">
        <v>0.99934065934175831</v>
      </c>
      <c r="I14" s="42">
        <v>1</v>
      </c>
      <c r="J14" s="43">
        <v>0.99934065934175831</v>
      </c>
      <c r="K14" s="44">
        <v>5999999.9899997711</v>
      </c>
      <c r="L14" s="41">
        <v>6.5934065824173305E-4</v>
      </c>
      <c r="M14" s="40">
        <v>2360501646.4200001</v>
      </c>
      <c r="N14" s="41">
        <v>0.25939578532087915</v>
      </c>
      <c r="O14" s="42">
        <v>0.66713333333333336</v>
      </c>
      <c r="P14" s="45">
        <v>0.3888215029292682</v>
      </c>
      <c r="Q14" s="44">
        <v>6739498353.5799999</v>
      </c>
      <c r="R14" s="41">
        <v>0.74060421467912085</v>
      </c>
      <c r="S14" s="40">
        <v>2360501646.4200001</v>
      </c>
      <c r="T14" s="41">
        <v>0.25939578532087915</v>
      </c>
      <c r="U14" s="46">
        <f t="shared" si="0"/>
        <v>9100000000</v>
      </c>
      <c r="V14" s="46">
        <f t="shared" si="0"/>
        <v>9094000000.0100002</v>
      </c>
      <c r="W14" s="47">
        <f t="shared" si="16"/>
        <v>0.99934065934175831</v>
      </c>
      <c r="X14" s="50">
        <f t="shared" si="2"/>
        <v>5999999.9899997711</v>
      </c>
      <c r="Y14" s="47">
        <f t="shared" si="3"/>
        <v>6.5934065824173305E-4</v>
      </c>
      <c r="Z14" s="46">
        <f t="shared" si="4"/>
        <v>9094000000.0100002</v>
      </c>
      <c r="AA14" s="47">
        <f t="shared" si="5"/>
        <v>0.99934065934175831</v>
      </c>
      <c r="AB14" s="48">
        <v>1</v>
      </c>
      <c r="AC14" s="49">
        <f t="shared" si="17"/>
        <v>0.99934065934175831</v>
      </c>
      <c r="AD14" s="50">
        <f t="shared" si="19"/>
        <v>5999999.9899997711</v>
      </c>
      <c r="AE14" s="47">
        <f t="shared" si="7"/>
        <v>6.5934065824173305E-4</v>
      </c>
      <c r="AF14" s="46">
        <f t="shared" si="8"/>
        <v>4529249703.4700003</v>
      </c>
      <c r="AG14" s="47">
        <f t="shared" si="9"/>
        <v>0.49771974763406596</v>
      </c>
      <c r="AH14" s="48">
        <v>0.66713333333333336</v>
      </c>
      <c r="AI14" s="51">
        <f t="shared" si="10"/>
        <v>0.74605738128419996</v>
      </c>
      <c r="AJ14" s="50">
        <f t="shared" ref="AJ14:AJ18" si="21">U14-AF14</f>
        <v>4570750296.5299997</v>
      </c>
      <c r="AK14" s="56">
        <f t="shared" si="20"/>
        <v>0.50228025236593399</v>
      </c>
      <c r="AL14" s="57">
        <f t="shared" si="13"/>
        <v>4529249703.4700003</v>
      </c>
      <c r="AM14" s="58">
        <f t="shared" si="14"/>
        <v>0.49771974763406596</v>
      </c>
      <c r="AN14" s="75">
        <v>9100000000</v>
      </c>
      <c r="AO14" s="75">
        <v>9094000000.0100002</v>
      </c>
      <c r="AP14" s="75">
        <v>9094000000.0100002</v>
      </c>
      <c r="AQ14" s="75">
        <v>4529249703.4700003</v>
      </c>
      <c r="AR14" s="75">
        <v>4529249703.4700003</v>
      </c>
      <c r="AX14" s="55"/>
      <c r="AY14" s="55"/>
      <c r="AZ14" s="55"/>
    </row>
    <row r="15" spans="1:54" ht="29.25" customHeight="1" x14ac:dyDescent="0.25">
      <c r="A15" s="37" t="s">
        <v>112</v>
      </c>
      <c r="B15" s="37" t="s">
        <v>192</v>
      </c>
      <c r="C15" s="38" t="s">
        <v>114</v>
      </c>
      <c r="D15" s="40">
        <v>20000000000</v>
      </c>
      <c r="E15" s="40">
        <v>19999999442.740002</v>
      </c>
      <c r="F15" s="41">
        <v>0.99999997213700009</v>
      </c>
      <c r="G15" s="40">
        <v>18639986465.889999</v>
      </c>
      <c r="H15" s="41">
        <v>0.93199932329449997</v>
      </c>
      <c r="I15" s="42">
        <v>0.87436868000000001</v>
      </c>
      <c r="J15" s="43">
        <v>1.0659111477946579</v>
      </c>
      <c r="K15" s="44">
        <v>1360013534.1100006</v>
      </c>
      <c r="L15" s="41">
        <v>6.8000676705500029E-2</v>
      </c>
      <c r="M15" s="40">
        <v>11900374235.85</v>
      </c>
      <c r="N15" s="41">
        <v>0.59501871179249999</v>
      </c>
      <c r="O15" s="42">
        <v>0.240866106</v>
      </c>
      <c r="P15" s="45">
        <v>2.4703297681596594</v>
      </c>
      <c r="Q15" s="44">
        <v>8099625764.1499996</v>
      </c>
      <c r="R15" s="41">
        <v>0.40498128820749996</v>
      </c>
      <c r="S15" s="40">
        <v>11900374235.85</v>
      </c>
      <c r="T15" s="41">
        <v>0.59501871179249999</v>
      </c>
      <c r="U15" s="46">
        <f t="shared" si="0"/>
        <v>20000000000</v>
      </c>
      <c r="V15" s="46">
        <f t="shared" si="0"/>
        <v>19998698094.610001</v>
      </c>
      <c r="W15" s="47">
        <f t="shared" si="16"/>
        <v>0.99993490473050006</v>
      </c>
      <c r="X15" s="50">
        <f t="shared" si="2"/>
        <v>1301905.3899993896</v>
      </c>
      <c r="Y15" s="47">
        <f t="shared" si="3"/>
        <v>6.5095269499969486E-5</v>
      </c>
      <c r="Z15" s="46">
        <f t="shared" si="4"/>
        <v>19998698094.610001</v>
      </c>
      <c r="AA15" s="47">
        <f t="shared" si="5"/>
        <v>0.99993490473050006</v>
      </c>
      <c r="AB15" s="48">
        <v>0.87436868000000001</v>
      </c>
      <c r="AC15" s="49">
        <f t="shared" si="17"/>
        <v>1.1436078711448128</v>
      </c>
      <c r="AD15" s="50">
        <f t="shared" si="19"/>
        <v>1301905.3899993896</v>
      </c>
      <c r="AE15" s="47">
        <f t="shared" si="7"/>
        <v>6.5095269499969486E-5</v>
      </c>
      <c r="AF15" s="46">
        <f t="shared" si="8"/>
        <v>18650794574.049999</v>
      </c>
      <c r="AG15" s="47">
        <f t="shared" si="9"/>
        <v>0.93253972870250001</v>
      </c>
      <c r="AH15" s="48">
        <v>0.240866106</v>
      </c>
      <c r="AI15" s="51">
        <f t="shared" si="10"/>
        <v>3.8716104319903772</v>
      </c>
      <c r="AJ15" s="50">
        <f t="shared" si="21"/>
        <v>1349205425.9500008</v>
      </c>
      <c r="AK15" s="56">
        <f t="shared" si="20"/>
        <v>6.7460271297500041E-2</v>
      </c>
      <c r="AL15" s="57">
        <f t="shared" si="13"/>
        <v>18650794574.049999</v>
      </c>
      <c r="AM15" s="58">
        <f t="shared" si="14"/>
        <v>0.93253972870250001</v>
      </c>
      <c r="AN15" s="75">
        <v>20000000000</v>
      </c>
      <c r="AO15" s="75">
        <v>19998698094.610001</v>
      </c>
      <c r="AP15" s="75">
        <v>19998698094.610001</v>
      </c>
      <c r="AQ15" s="75">
        <v>18650794574.049999</v>
      </c>
      <c r="AR15" s="75">
        <v>18650794574.049999</v>
      </c>
      <c r="AX15" s="55"/>
      <c r="AY15" s="55"/>
      <c r="AZ15" s="55"/>
    </row>
    <row r="16" spans="1:54" ht="25.5" x14ac:dyDescent="0.25">
      <c r="A16" s="59" t="s">
        <v>115</v>
      </c>
      <c r="B16" s="59" t="s">
        <v>193</v>
      </c>
      <c r="C16" s="38" t="s">
        <v>117</v>
      </c>
      <c r="D16" s="40">
        <v>2000000000</v>
      </c>
      <c r="E16" s="40">
        <v>1968750000</v>
      </c>
      <c r="F16" s="41">
        <v>0.984375</v>
      </c>
      <c r="G16" s="40">
        <v>1968750000</v>
      </c>
      <c r="H16" s="41">
        <v>0.984375</v>
      </c>
      <c r="I16" s="42">
        <v>1</v>
      </c>
      <c r="J16" s="43">
        <v>0.984375</v>
      </c>
      <c r="K16" s="44">
        <v>31250000</v>
      </c>
      <c r="L16" s="41">
        <v>1.5625E-2</v>
      </c>
      <c r="M16" s="40">
        <v>0</v>
      </c>
      <c r="N16" s="41">
        <v>0</v>
      </c>
      <c r="O16" s="42">
        <v>0</v>
      </c>
      <c r="P16" s="45" t="e">
        <v>#DIV/0!</v>
      </c>
      <c r="Q16" s="44">
        <v>2000000000</v>
      </c>
      <c r="R16" s="41">
        <v>1</v>
      </c>
      <c r="S16" s="40">
        <v>0</v>
      </c>
      <c r="T16" s="41">
        <v>0</v>
      </c>
      <c r="U16" s="46">
        <f t="shared" si="0"/>
        <v>2000000000</v>
      </c>
      <c r="V16" s="46">
        <f t="shared" si="0"/>
        <v>2000000000</v>
      </c>
      <c r="W16" s="47">
        <f t="shared" si="16"/>
        <v>1</v>
      </c>
      <c r="X16" s="50">
        <f t="shared" si="2"/>
        <v>0</v>
      </c>
      <c r="Y16" s="47">
        <f t="shared" si="3"/>
        <v>0</v>
      </c>
      <c r="Z16" s="46">
        <f t="shared" si="4"/>
        <v>2000000000</v>
      </c>
      <c r="AA16" s="47">
        <f t="shared" si="5"/>
        <v>1</v>
      </c>
      <c r="AB16" s="48">
        <v>1</v>
      </c>
      <c r="AC16" s="49">
        <f t="shared" si="17"/>
        <v>1</v>
      </c>
      <c r="AD16" s="50">
        <f t="shared" si="19"/>
        <v>0</v>
      </c>
      <c r="AE16" s="47">
        <f t="shared" si="7"/>
        <v>0</v>
      </c>
      <c r="AF16" s="46">
        <f t="shared" si="8"/>
        <v>1962416046.6400001</v>
      </c>
      <c r="AG16" s="47">
        <f t="shared" si="9"/>
        <v>0.98120802332000001</v>
      </c>
      <c r="AH16" s="48">
        <v>0</v>
      </c>
      <c r="AI16" s="51" t="e">
        <f t="shared" si="10"/>
        <v>#DIV/0!</v>
      </c>
      <c r="AJ16" s="50">
        <f t="shared" si="21"/>
        <v>37583953.359999895</v>
      </c>
      <c r="AK16" s="56">
        <f t="shared" si="20"/>
        <v>1.8791976679999947E-2</v>
      </c>
      <c r="AL16" s="57">
        <f t="shared" si="13"/>
        <v>1962416046.6400001</v>
      </c>
      <c r="AM16" s="58">
        <f t="shared" si="14"/>
        <v>0.98120802332000001</v>
      </c>
      <c r="AN16" s="75">
        <v>2000000000</v>
      </c>
      <c r="AO16" s="75">
        <v>2000000000</v>
      </c>
      <c r="AP16" s="75">
        <v>2000000000</v>
      </c>
      <c r="AQ16" s="75">
        <v>1962416046.6400001</v>
      </c>
      <c r="AR16" s="75">
        <v>1962416046.6400001</v>
      </c>
      <c r="AX16" s="55"/>
      <c r="AY16" s="55"/>
      <c r="AZ16" s="61"/>
    </row>
    <row r="17" spans="1:52" ht="30" customHeight="1" x14ac:dyDescent="0.25">
      <c r="A17" s="37" t="s">
        <v>118</v>
      </c>
      <c r="B17" s="37" t="s">
        <v>194</v>
      </c>
      <c r="C17" s="38" t="s">
        <v>121</v>
      </c>
      <c r="D17" s="40">
        <v>3700000000</v>
      </c>
      <c r="E17" s="40">
        <v>3697759500</v>
      </c>
      <c r="F17" s="41">
        <v>0.99939445945945948</v>
      </c>
      <c r="G17" s="40">
        <v>3697759500</v>
      </c>
      <c r="H17" s="41">
        <v>0.99939445945945948</v>
      </c>
      <c r="I17" s="42">
        <v>1</v>
      </c>
      <c r="J17" s="43">
        <v>0.99939445945945948</v>
      </c>
      <c r="K17" s="44">
        <v>2240500</v>
      </c>
      <c r="L17" s="41">
        <v>6.055405405405405E-4</v>
      </c>
      <c r="M17" s="40">
        <v>2456647993.0300002</v>
      </c>
      <c r="N17" s="41">
        <v>0.66395891703513521</v>
      </c>
      <c r="O17" s="42">
        <v>0.78980666093333296</v>
      </c>
      <c r="P17" s="45">
        <v>0.84066006261648829</v>
      </c>
      <c r="Q17" s="44">
        <v>1243352006.9699998</v>
      </c>
      <c r="R17" s="41">
        <v>0.33604108296486479</v>
      </c>
      <c r="S17" s="40">
        <v>2456647993.0300002</v>
      </c>
      <c r="T17" s="41">
        <v>0.66395891703513521</v>
      </c>
      <c r="U17" s="46">
        <f t="shared" si="0"/>
        <v>3700000000</v>
      </c>
      <c r="V17" s="46">
        <f t="shared" si="0"/>
        <v>3699909500</v>
      </c>
      <c r="W17" s="47">
        <f>+V17/U17</f>
        <v>0.9999755405405405</v>
      </c>
      <c r="X17" s="50">
        <f t="shared" si="2"/>
        <v>90500</v>
      </c>
      <c r="Y17" s="47">
        <f t="shared" si="3"/>
        <v>2.4459459459459459E-5</v>
      </c>
      <c r="Z17" s="46">
        <f t="shared" si="4"/>
        <v>3699909500</v>
      </c>
      <c r="AA17" s="47">
        <f t="shared" si="5"/>
        <v>0.9999755405405405</v>
      </c>
      <c r="AB17" s="48">
        <v>1</v>
      </c>
      <c r="AC17" s="49">
        <f t="shared" si="17"/>
        <v>0.9999755405405405</v>
      </c>
      <c r="AD17" s="50">
        <f t="shared" si="19"/>
        <v>90500</v>
      </c>
      <c r="AE17" s="47">
        <f t="shared" si="7"/>
        <v>2.4459459459459459E-5</v>
      </c>
      <c r="AF17" s="46">
        <f t="shared" si="8"/>
        <v>2757267361</v>
      </c>
      <c r="AG17" s="47">
        <f t="shared" si="9"/>
        <v>0.74520739486486487</v>
      </c>
      <c r="AH17" s="48">
        <v>0.78980666093333329</v>
      </c>
      <c r="AI17" s="51">
        <f t="shared" si="10"/>
        <v>0.94353141309828359</v>
      </c>
      <c r="AJ17" s="50">
        <f t="shared" si="21"/>
        <v>942732639</v>
      </c>
      <c r="AK17" s="56">
        <f t="shared" si="20"/>
        <v>0.25479260513513513</v>
      </c>
      <c r="AL17" s="57">
        <f t="shared" si="13"/>
        <v>2757267361</v>
      </c>
      <c r="AM17" s="58">
        <f t="shared" si="14"/>
        <v>0.74520739486486487</v>
      </c>
      <c r="AN17" s="75">
        <v>3700000000</v>
      </c>
      <c r="AO17" s="75">
        <v>3699909500</v>
      </c>
      <c r="AP17" s="75">
        <v>3699909500</v>
      </c>
      <c r="AQ17" s="75">
        <v>2757267361</v>
      </c>
      <c r="AR17" s="75">
        <v>2757267361</v>
      </c>
      <c r="AT17" s="62"/>
      <c r="AX17" s="55"/>
      <c r="AY17" s="55"/>
      <c r="AZ17" s="55"/>
    </row>
    <row r="18" spans="1:52" ht="30" customHeight="1" thickBot="1" x14ac:dyDescent="0.3">
      <c r="A18" s="63" t="s">
        <v>122</v>
      </c>
      <c r="B18" s="63" t="s">
        <v>195</v>
      </c>
      <c r="C18" s="38" t="s">
        <v>124</v>
      </c>
      <c r="D18" s="40">
        <v>2000000000</v>
      </c>
      <c r="E18" s="40">
        <v>1947628050.0999999</v>
      </c>
      <c r="F18" s="41">
        <v>0.97381402504999992</v>
      </c>
      <c r="G18" s="40">
        <v>1947628050.0999999</v>
      </c>
      <c r="H18" s="41">
        <v>0.97381402504999992</v>
      </c>
      <c r="I18" s="42">
        <v>0.95</v>
      </c>
      <c r="J18" s="43">
        <v>1.0250673947894737</v>
      </c>
      <c r="K18" s="44">
        <v>52371949.900000095</v>
      </c>
      <c r="L18" s="41">
        <v>2.6185974950000048E-2</v>
      </c>
      <c r="M18" s="40">
        <v>1936665468.0999999</v>
      </c>
      <c r="N18" s="41">
        <v>0.96833273404999998</v>
      </c>
      <c r="O18" s="42">
        <v>0.89500000000000002</v>
      </c>
      <c r="P18" s="45">
        <v>1.081936015698324</v>
      </c>
      <c r="Q18" s="44">
        <v>63334531.900000095</v>
      </c>
      <c r="R18" s="41">
        <v>3.1667265950000051E-2</v>
      </c>
      <c r="S18" s="40">
        <v>1936665468.0999999</v>
      </c>
      <c r="T18" s="41">
        <v>0.96833273404999998</v>
      </c>
      <c r="U18" s="46">
        <f t="shared" si="0"/>
        <v>2000000000</v>
      </c>
      <c r="V18" s="46">
        <f t="shared" si="0"/>
        <v>1947628049.0999999</v>
      </c>
      <c r="W18" s="47">
        <f t="shared" si="16"/>
        <v>0.97381402454999999</v>
      </c>
      <c r="X18" s="50">
        <f t="shared" si="2"/>
        <v>52371950.900000095</v>
      </c>
      <c r="Y18" s="47">
        <f t="shared" si="3"/>
        <v>2.6185975450000048E-2</v>
      </c>
      <c r="Z18" s="46">
        <f t="shared" si="4"/>
        <v>1947628049.0999999</v>
      </c>
      <c r="AA18" s="47">
        <f t="shared" si="5"/>
        <v>0.97381402454999999</v>
      </c>
      <c r="AB18" s="48">
        <v>0.96</v>
      </c>
      <c r="AC18" s="49">
        <f t="shared" si="17"/>
        <v>1.0143896089062501</v>
      </c>
      <c r="AD18" s="50">
        <f>U18-Z18</f>
        <v>52371950.900000095</v>
      </c>
      <c r="AE18" s="47">
        <f t="shared" si="7"/>
        <v>2.6185975450000048E-2</v>
      </c>
      <c r="AF18" s="46">
        <f t="shared" si="8"/>
        <v>1947628049.0999999</v>
      </c>
      <c r="AG18" s="47">
        <f>+AF18/U18</f>
        <v>0.97381402454999999</v>
      </c>
      <c r="AH18" s="48">
        <v>0.9</v>
      </c>
      <c r="AI18" s="51">
        <f t="shared" si="10"/>
        <v>1.0820155828333333</v>
      </c>
      <c r="AJ18" s="50">
        <f t="shared" si="21"/>
        <v>52371950.900000095</v>
      </c>
      <c r="AK18" s="64">
        <f>AJ18/U18</f>
        <v>2.6185975450000048E-2</v>
      </c>
      <c r="AL18" s="65">
        <f t="shared" si="13"/>
        <v>1947628049.0999999</v>
      </c>
      <c r="AM18" s="66">
        <f>+AL18/U18</f>
        <v>0.97381402454999999</v>
      </c>
      <c r="AN18" s="75">
        <v>2000000000</v>
      </c>
      <c r="AO18" s="75">
        <v>1947628049.0999999</v>
      </c>
      <c r="AP18" s="75">
        <v>1947628049.0999999</v>
      </c>
      <c r="AQ18" s="75">
        <v>1947628049.0999999</v>
      </c>
      <c r="AR18" s="75">
        <v>1947628049.0999999</v>
      </c>
      <c r="AS18" s="62"/>
      <c r="AX18" s="55"/>
      <c r="AY18" s="55"/>
      <c r="AZ18" s="55"/>
    </row>
    <row r="19" spans="1:52" x14ac:dyDescent="0.25">
      <c r="A19" s="10"/>
      <c r="B19" s="10"/>
      <c r="AB19" s="10"/>
      <c r="AC19" s="10"/>
      <c r="AD19" s="68"/>
      <c r="AH19" s="10"/>
    </row>
    <row r="20" spans="1:52" x14ac:dyDescent="0.25">
      <c r="A20" s="10"/>
      <c r="B20" s="10"/>
      <c r="AB20" s="10"/>
      <c r="AC20" s="10"/>
      <c r="AD20" s="68"/>
      <c r="AH20" s="10"/>
    </row>
    <row r="21" spans="1:52" x14ac:dyDescent="0.25">
      <c r="A21" s="10"/>
      <c r="B21" s="10"/>
      <c r="AB21" s="10"/>
      <c r="AC21" s="10"/>
      <c r="AD21" s="68"/>
      <c r="AH21" s="10"/>
    </row>
    <row r="22" spans="1:52" x14ac:dyDescent="0.25">
      <c r="A22" s="10"/>
      <c r="B22" s="10"/>
      <c r="AB22" s="10"/>
      <c r="AC22" s="10"/>
      <c r="AD22" s="68"/>
      <c r="AH22" s="10"/>
    </row>
    <row r="23" spans="1:52" x14ac:dyDescent="0.25">
      <c r="A23" s="10"/>
      <c r="B23" s="10"/>
      <c r="AB23" s="10"/>
      <c r="AC23" s="10"/>
      <c r="AD23" s="68"/>
      <c r="AH23" s="10"/>
    </row>
    <row r="24" spans="1:52" x14ac:dyDescent="0.25">
      <c r="A24" s="10"/>
      <c r="B24" s="10"/>
      <c r="AB24" s="10"/>
      <c r="AC24" s="10"/>
      <c r="AD24" s="68"/>
      <c r="AH24" s="10"/>
    </row>
    <row r="25" spans="1:52" x14ac:dyDescent="0.25">
      <c r="A25" s="10"/>
      <c r="B25" s="10"/>
      <c r="AB25" s="10"/>
      <c r="AC25" s="10"/>
      <c r="AD25" s="68"/>
      <c r="AH25" s="10"/>
    </row>
    <row r="26" spans="1:52" x14ac:dyDescent="0.25">
      <c r="A26" s="10"/>
      <c r="B26" s="10"/>
      <c r="AB26" s="10"/>
      <c r="AC26" s="10"/>
      <c r="AD26" s="68"/>
      <c r="AH26" s="10"/>
    </row>
    <row r="27" spans="1:52" x14ac:dyDescent="0.25">
      <c r="A27" s="10"/>
      <c r="B27" s="10"/>
      <c r="AB27" s="10"/>
      <c r="AC27" s="10"/>
      <c r="AD27" s="68"/>
      <c r="AH27" s="10"/>
    </row>
    <row r="28" spans="1:52" x14ac:dyDescent="0.25">
      <c r="A28" s="10"/>
      <c r="B28" s="10"/>
      <c r="AB28" s="10"/>
      <c r="AC28" s="10"/>
      <c r="AD28" s="68"/>
      <c r="AH28" s="10"/>
    </row>
    <row r="29" spans="1:52" x14ac:dyDescent="0.25">
      <c r="A29" s="10"/>
      <c r="B29" s="10"/>
      <c r="AB29" s="10"/>
      <c r="AC29" s="10"/>
      <c r="AD29" s="68"/>
      <c r="AH29" s="10"/>
    </row>
    <row r="30" spans="1:52" x14ac:dyDescent="0.25">
      <c r="A30" s="10"/>
      <c r="B30" s="10"/>
      <c r="AB30" s="10"/>
      <c r="AC30" s="10"/>
      <c r="AD30" s="68"/>
      <c r="AH30" s="10"/>
    </row>
    <row r="31" spans="1:52" x14ac:dyDescent="0.25">
      <c r="A31" s="10"/>
      <c r="B31" s="10"/>
      <c r="AB31" s="10"/>
      <c r="AC31" s="10"/>
      <c r="AD31" s="68"/>
      <c r="AH31" s="10"/>
    </row>
    <row r="32" spans="1:52" x14ac:dyDescent="0.25">
      <c r="A32" s="10"/>
      <c r="B32" s="10"/>
      <c r="AB32" s="10"/>
      <c r="AC32" s="10"/>
      <c r="AD32" s="68"/>
      <c r="AH32" s="10"/>
    </row>
    <row r="33" spans="11:36" s="10" customFormat="1" x14ac:dyDescent="0.25">
      <c r="K33" s="67"/>
      <c r="Q33" s="67"/>
      <c r="AD33" s="68"/>
      <c r="AJ33" s="68"/>
    </row>
    <row r="34" spans="11:36" s="10" customFormat="1" x14ac:dyDescent="0.25">
      <c r="K34" s="67"/>
      <c r="Q34" s="67"/>
      <c r="AD34" s="68"/>
      <c r="AJ34" s="68"/>
    </row>
    <row r="35" spans="11:36" s="10" customFormat="1" x14ac:dyDescent="0.25">
      <c r="K35" s="67"/>
      <c r="Q35" s="67"/>
      <c r="AD35" s="68"/>
      <c r="AJ35" s="68"/>
    </row>
    <row r="36" spans="11:36" s="10" customFormat="1" x14ac:dyDescent="0.25">
      <c r="K36" s="67"/>
      <c r="Q36" s="67"/>
      <c r="AD36" s="68"/>
      <c r="AJ36" s="68"/>
    </row>
    <row r="37" spans="11:36" s="10" customFormat="1" x14ac:dyDescent="0.25">
      <c r="K37" s="67"/>
      <c r="Q37" s="67"/>
      <c r="AD37" s="68"/>
      <c r="AJ37" s="68"/>
    </row>
    <row r="38" spans="11:36" s="10" customFormat="1" x14ac:dyDescent="0.25">
      <c r="K38" s="67"/>
      <c r="Q38" s="67"/>
      <c r="AD38" s="68"/>
      <c r="AJ38" s="68"/>
    </row>
    <row r="39" spans="11:36" s="10" customFormat="1" x14ac:dyDescent="0.25">
      <c r="K39" s="67"/>
      <c r="Q39" s="67"/>
      <c r="AD39" s="68"/>
      <c r="AJ39" s="68"/>
    </row>
    <row r="40" spans="11:36" s="10" customFormat="1" x14ac:dyDescent="0.25">
      <c r="K40" s="67"/>
      <c r="Q40" s="67"/>
      <c r="AD40" s="68"/>
      <c r="AJ40" s="68"/>
    </row>
    <row r="41" spans="11:36" s="10" customFormat="1" x14ac:dyDescent="0.25">
      <c r="K41" s="67"/>
      <c r="Q41" s="67"/>
      <c r="AD41" s="68"/>
      <c r="AJ41" s="68"/>
    </row>
    <row r="42" spans="11:36" s="10" customFormat="1" x14ac:dyDescent="0.25">
      <c r="K42" s="67"/>
      <c r="Q42" s="67"/>
      <c r="AD42" s="68"/>
      <c r="AJ42" s="68"/>
    </row>
    <row r="43" spans="11:36" s="10" customFormat="1" x14ac:dyDescent="0.25">
      <c r="K43" s="67"/>
      <c r="Q43" s="67"/>
      <c r="AD43" s="68"/>
      <c r="AJ43" s="68"/>
    </row>
    <row r="44" spans="11:36" s="10" customFormat="1" x14ac:dyDescent="0.25">
      <c r="K44" s="67"/>
      <c r="Q44" s="67"/>
      <c r="AD44" s="68"/>
      <c r="AJ44" s="68"/>
    </row>
    <row r="45" spans="11:36" s="10" customFormat="1" x14ac:dyDescent="0.25">
      <c r="K45" s="67"/>
      <c r="Q45" s="67"/>
      <c r="AD45" s="68"/>
      <c r="AJ45" s="68"/>
    </row>
    <row r="46" spans="11:36" s="10" customFormat="1" x14ac:dyDescent="0.25">
      <c r="K46" s="67"/>
      <c r="Q46" s="67"/>
      <c r="AD46" s="68"/>
      <c r="AJ46" s="68"/>
    </row>
    <row r="47" spans="11:36" s="10" customFormat="1" x14ac:dyDescent="0.25">
      <c r="K47" s="67"/>
      <c r="Q47" s="67"/>
      <c r="AD47" s="68"/>
      <c r="AJ47" s="68"/>
    </row>
    <row r="48" spans="11:36" s="10" customFormat="1" x14ac:dyDescent="0.25">
      <c r="K48" s="67"/>
      <c r="Q48" s="67"/>
      <c r="AD48" s="68"/>
      <c r="AJ48" s="68"/>
    </row>
    <row r="49" spans="11:36" s="10" customFormat="1" x14ac:dyDescent="0.25">
      <c r="K49" s="67"/>
      <c r="Q49" s="67"/>
      <c r="AD49" s="68"/>
      <c r="AJ49" s="68"/>
    </row>
    <row r="50" spans="11:36" s="10" customFormat="1" x14ac:dyDescent="0.25">
      <c r="K50" s="67"/>
      <c r="Q50" s="67"/>
      <c r="AD50" s="68"/>
      <c r="AJ50" s="68"/>
    </row>
    <row r="51" spans="11:36" s="10" customFormat="1" x14ac:dyDescent="0.25">
      <c r="K51" s="67"/>
      <c r="Q51" s="67"/>
      <c r="AD51" s="68"/>
      <c r="AJ51" s="68"/>
    </row>
    <row r="52" spans="11:36" s="10" customFormat="1" x14ac:dyDescent="0.25">
      <c r="K52" s="67"/>
      <c r="Q52" s="67"/>
      <c r="AD52" s="68"/>
      <c r="AJ52" s="68"/>
    </row>
    <row r="53" spans="11:36" s="10" customFormat="1" x14ac:dyDescent="0.25">
      <c r="K53" s="67"/>
      <c r="Q53" s="67"/>
      <c r="AD53" s="68"/>
      <c r="AJ53" s="68"/>
    </row>
    <row r="54" spans="11:36" s="10" customFormat="1" x14ac:dyDescent="0.25">
      <c r="K54" s="67"/>
      <c r="Q54" s="67"/>
      <c r="AD54" s="68"/>
      <c r="AJ54" s="68"/>
    </row>
    <row r="55" spans="11:36" s="10" customFormat="1" x14ac:dyDescent="0.25">
      <c r="K55" s="67"/>
      <c r="Q55" s="67"/>
      <c r="AD55" s="68"/>
      <c r="AJ55" s="68"/>
    </row>
    <row r="56" spans="11:36" s="10" customFormat="1" x14ac:dyDescent="0.25">
      <c r="K56" s="67"/>
      <c r="Q56" s="67"/>
      <c r="AD56" s="68"/>
      <c r="AJ56" s="68"/>
    </row>
    <row r="57" spans="11:36" s="10" customFormat="1" x14ac:dyDescent="0.25">
      <c r="K57" s="67"/>
      <c r="Q57" s="67"/>
      <c r="AD57" s="68"/>
      <c r="AJ57" s="68"/>
    </row>
    <row r="58" spans="11:36" s="10" customFormat="1" x14ac:dyDescent="0.25">
      <c r="K58" s="67"/>
      <c r="Q58" s="67"/>
      <c r="AD58" s="68"/>
      <c r="AJ58" s="68"/>
    </row>
    <row r="59" spans="11:36" s="10" customFormat="1" x14ac:dyDescent="0.25">
      <c r="K59" s="67"/>
      <c r="Q59" s="67"/>
      <c r="AD59" s="68"/>
      <c r="AJ59" s="68"/>
    </row>
    <row r="60" spans="11:36" s="10" customFormat="1" x14ac:dyDescent="0.25">
      <c r="K60" s="67"/>
      <c r="Q60" s="67"/>
      <c r="AD60" s="68"/>
      <c r="AJ60" s="68"/>
    </row>
    <row r="61" spans="11:36" s="10" customFormat="1" x14ac:dyDescent="0.25">
      <c r="K61" s="67"/>
      <c r="Q61" s="67"/>
      <c r="AD61" s="68"/>
      <c r="AJ61" s="68"/>
    </row>
    <row r="62" spans="11:36" s="10" customFormat="1" x14ac:dyDescent="0.25">
      <c r="K62" s="67"/>
      <c r="Q62" s="67"/>
      <c r="AD62" s="68"/>
      <c r="AJ62" s="68"/>
    </row>
    <row r="63" spans="11:36" s="10" customFormat="1" x14ac:dyDescent="0.25">
      <c r="K63" s="67"/>
      <c r="Q63" s="67"/>
      <c r="AD63" s="68"/>
      <c r="AJ63" s="68"/>
    </row>
    <row r="64" spans="11:36" s="10" customFormat="1" x14ac:dyDescent="0.25">
      <c r="K64" s="67"/>
      <c r="Q64" s="67"/>
      <c r="AD64" s="68"/>
      <c r="AJ64" s="68"/>
    </row>
    <row r="65" spans="11:36" s="10" customFormat="1" x14ac:dyDescent="0.25">
      <c r="K65" s="67"/>
      <c r="Q65" s="67"/>
      <c r="AD65" s="68"/>
      <c r="AJ65" s="68"/>
    </row>
    <row r="66" spans="11:36" s="10" customFormat="1" x14ac:dyDescent="0.25">
      <c r="K66" s="67"/>
      <c r="Q66" s="67"/>
      <c r="AD66" s="68"/>
      <c r="AJ66" s="68"/>
    </row>
    <row r="67" spans="11:36" s="10" customFormat="1" x14ac:dyDescent="0.25">
      <c r="K67" s="67"/>
      <c r="Q67" s="67"/>
      <c r="AD67" s="68"/>
      <c r="AJ67" s="68"/>
    </row>
    <row r="68" spans="11:36" s="10" customFormat="1" x14ac:dyDescent="0.25">
      <c r="K68" s="67"/>
      <c r="Q68" s="67"/>
      <c r="AD68" s="68"/>
      <c r="AJ68" s="68"/>
    </row>
    <row r="69" spans="11:36" s="10" customFormat="1" x14ac:dyDescent="0.25">
      <c r="K69" s="67"/>
      <c r="Q69" s="67"/>
      <c r="AD69" s="68"/>
      <c r="AJ69" s="68"/>
    </row>
    <row r="70" spans="11:36" s="10" customFormat="1" x14ac:dyDescent="0.25">
      <c r="K70" s="67"/>
      <c r="Q70" s="67"/>
      <c r="AD70" s="68"/>
      <c r="AJ70" s="68"/>
    </row>
    <row r="71" spans="11:36" s="10" customFormat="1" x14ac:dyDescent="0.25">
      <c r="K71" s="67"/>
      <c r="Q71" s="67"/>
      <c r="AD71" s="68"/>
      <c r="AJ71" s="68"/>
    </row>
    <row r="72" spans="11:36" s="10" customFormat="1" x14ac:dyDescent="0.25">
      <c r="K72" s="67"/>
      <c r="Q72" s="67"/>
      <c r="AD72" s="68"/>
      <c r="AJ72" s="68"/>
    </row>
    <row r="73" spans="11:36" s="10" customFormat="1" x14ac:dyDescent="0.25">
      <c r="K73" s="67"/>
      <c r="Q73" s="67"/>
      <c r="AD73" s="68"/>
      <c r="AJ73" s="68"/>
    </row>
    <row r="74" spans="11:36" s="10" customFormat="1" x14ac:dyDescent="0.25">
      <c r="K74" s="67"/>
      <c r="Q74" s="67"/>
      <c r="AD74" s="68"/>
      <c r="AJ74" s="68"/>
    </row>
    <row r="75" spans="11:36" s="10" customFormat="1" x14ac:dyDescent="0.25">
      <c r="K75" s="67"/>
      <c r="Q75" s="67"/>
      <c r="AD75" s="68"/>
      <c r="AJ75" s="68"/>
    </row>
    <row r="76" spans="11:36" s="10" customFormat="1" x14ac:dyDescent="0.25">
      <c r="K76" s="67"/>
      <c r="Q76" s="67"/>
      <c r="AD76" s="68"/>
      <c r="AJ76" s="68"/>
    </row>
    <row r="77" spans="11:36" s="10" customFormat="1" x14ac:dyDescent="0.25">
      <c r="K77" s="67"/>
      <c r="Q77" s="67"/>
      <c r="AD77" s="68"/>
      <c r="AJ77" s="68"/>
    </row>
    <row r="78" spans="11:36" s="10" customFormat="1" x14ac:dyDescent="0.25">
      <c r="K78" s="67"/>
      <c r="Q78" s="67"/>
      <c r="AD78" s="68"/>
      <c r="AJ78" s="68"/>
    </row>
    <row r="79" spans="11:36" s="10" customFormat="1" x14ac:dyDescent="0.25">
      <c r="K79" s="67"/>
      <c r="Q79" s="67"/>
      <c r="AD79" s="68"/>
      <c r="AJ79" s="68"/>
    </row>
    <row r="80" spans="11:36" s="10" customFormat="1" x14ac:dyDescent="0.25">
      <c r="K80" s="67"/>
      <c r="Q80" s="67"/>
      <c r="AD80" s="68"/>
      <c r="AJ80" s="68"/>
    </row>
    <row r="81" spans="11:36" s="10" customFormat="1" x14ac:dyDescent="0.25">
      <c r="K81" s="67"/>
      <c r="Q81" s="67"/>
      <c r="AD81" s="68"/>
      <c r="AJ81" s="68"/>
    </row>
    <row r="82" spans="11:36" s="10" customFormat="1" x14ac:dyDescent="0.25">
      <c r="K82" s="67"/>
      <c r="Q82" s="67"/>
      <c r="AD82" s="68"/>
      <c r="AJ82" s="68"/>
    </row>
    <row r="83" spans="11:36" s="10" customFormat="1" x14ac:dyDescent="0.25">
      <c r="K83" s="67"/>
      <c r="Q83" s="67"/>
      <c r="AD83" s="68"/>
      <c r="AJ83" s="68"/>
    </row>
    <row r="84" spans="11:36" s="10" customFormat="1" x14ac:dyDescent="0.25">
      <c r="K84" s="67"/>
      <c r="Q84" s="67"/>
      <c r="AD84" s="68"/>
      <c r="AJ84" s="68"/>
    </row>
    <row r="85" spans="11:36" s="10" customFormat="1" x14ac:dyDescent="0.25">
      <c r="K85" s="67"/>
      <c r="Q85" s="67"/>
      <c r="AD85" s="68"/>
      <c r="AJ85" s="68"/>
    </row>
    <row r="86" spans="11:36" s="10" customFormat="1" x14ac:dyDescent="0.25">
      <c r="K86" s="67"/>
      <c r="Q86" s="67"/>
      <c r="AD86" s="68"/>
      <c r="AJ86" s="68"/>
    </row>
    <row r="87" spans="11:36" s="10" customFormat="1" x14ac:dyDescent="0.25">
      <c r="K87" s="67"/>
      <c r="Q87" s="67"/>
      <c r="AD87" s="68"/>
      <c r="AJ87" s="68"/>
    </row>
    <row r="88" spans="11:36" s="10" customFormat="1" x14ac:dyDescent="0.25">
      <c r="K88" s="67"/>
      <c r="Q88" s="67"/>
      <c r="AD88" s="68"/>
      <c r="AJ88" s="68"/>
    </row>
    <row r="89" spans="11:36" s="10" customFormat="1" x14ac:dyDescent="0.25">
      <c r="K89" s="67"/>
      <c r="Q89" s="67"/>
      <c r="AD89" s="68"/>
      <c r="AJ89" s="68"/>
    </row>
    <row r="90" spans="11:36" s="10" customFormat="1" x14ac:dyDescent="0.25">
      <c r="K90" s="67"/>
      <c r="Q90" s="67"/>
      <c r="AD90" s="68"/>
      <c r="AJ90" s="68"/>
    </row>
    <row r="91" spans="11:36" s="10" customFormat="1" x14ac:dyDescent="0.25">
      <c r="K91" s="67"/>
      <c r="Q91" s="67"/>
      <c r="AD91" s="68"/>
      <c r="AJ91" s="68"/>
    </row>
    <row r="92" spans="11:36" s="10" customFormat="1" x14ac:dyDescent="0.25">
      <c r="K92" s="67"/>
      <c r="Q92" s="67"/>
      <c r="AD92" s="68"/>
      <c r="AJ92" s="68"/>
    </row>
    <row r="93" spans="11:36" s="10" customFormat="1" x14ac:dyDescent="0.25">
      <c r="K93" s="67"/>
      <c r="Q93" s="67"/>
      <c r="AD93" s="68"/>
      <c r="AJ93" s="68"/>
    </row>
    <row r="94" spans="11:36" s="10" customFormat="1" x14ac:dyDescent="0.25">
      <c r="K94" s="67"/>
      <c r="Q94" s="67"/>
      <c r="AD94" s="68"/>
      <c r="AJ94" s="68"/>
    </row>
    <row r="95" spans="11:36" s="10" customFormat="1" x14ac:dyDescent="0.25">
      <c r="K95" s="67"/>
      <c r="Q95" s="67"/>
      <c r="AD95" s="68"/>
      <c r="AJ95" s="68"/>
    </row>
    <row r="96" spans="11:36" s="10" customFormat="1" x14ac:dyDescent="0.25">
      <c r="K96" s="67"/>
      <c r="Q96" s="67"/>
      <c r="AD96" s="68"/>
      <c r="AJ96" s="68"/>
    </row>
    <row r="97" spans="11:36" s="10" customFormat="1" x14ac:dyDescent="0.25">
      <c r="K97" s="67"/>
      <c r="Q97" s="67"/>
      <c r="AD97" s="68"/>
      <c r="AJ97" s="68"/>
    </row>
    <row r="98" spans="11:36" s="10" customFormat="1" x14ac:dyDescent="0.25">
      <c r="K98" s="67"/>
      <c r="Q98" s="67"/>
      <c r="AD98" s="68"/>
      <c r="AJ98" s="68"/>
    </row>
    <row r="99" spans="11:36" s="10" customFormat="1" x14ac:dyDescent="0.25">
      <c r="K99" s="67"/>
      <c r="Q99" s="67"/>
      <c r="AD99" s="68"/>
      <c r="AJ99" s="68"/>
    </row>
    <row r="100" spans="11:36" s="10" customFormat="1" x14ac:dyDescent="0.25">
      <c r="K100" s="67"/>
      <c r="Q100" s="67"/>
      <c r="AD100" s="68"/>
      <c r="AJ100" s="68"/>
    </row>
    <row r="101" spans="11:36" s="10" customFormat="1" x14ac:dyDescent="0.25">
      <c r="K101" s="67"/>
      <c r="Q101" s="67"/>
      <c r="AD101" s="68"/>
      <c r="AJ101" s="68"/>
    </row>
    <row r="102" spans="11:36" s="10" customFormat="1" x14ac:dyDescent="0.25">
      <c r="K102" s="67"/>
      <c r="Q102" s="67"/>
      <c r="AD102" s="68"/>
      <c r="AJ102" s="68"/>
    </row>
    <row r="103" spans="11:36" s="10" customFormat="1" x14ac:dyDescent="0.25">
      <c r="K103" s="67"/>
      <c r="Q103" s="67"/>
      <c r="AD103" s="68"/>
      <c r="AJ103" s="68"/>
    </row>
    <row r="104" spans="11:36" s="10" customFormat="1" x14ac:dyDescent="0.25">
      <c r="K104" s="67"/>
      <c r="Q104" s="67"/>
      <c r="AD104" s="68"/>
      <c r="AJ104" s="68"/>
    </row>
    <row r="105" spans="11:36" s="10" customFormat="1" x14ac:dyDescent="0.25">
      <c r="K105" s="67"/>
      <c r="Q105" s="67"/>
      <c r="AD105" s="68"/>
      <c r="AJ105" s="68"/>
    </row>
    <row r="106" spans="11:36" s="10" customFormat="1" x14ac:dyDescent="0.25">
      <c r="K106" s="67"/>
      <c r="Q106" s="67"/>
      <c r="AD106" s="68"/>
      <c r="AJ106" s="68"/>
    </row>
    <row r="107" spans="11:36" s="10" customFormat="1" x14ac:dyDescent="0.25">
      <c r="K107" s="67"/>
      <c r="Q107" s="67"/>
      <c r="AD107" s="68"/>
      <c r="AJ107" s="68"/>
    </row>
    <row r="108" spans="11:36" s="10" customFormat="1" x14ac:dyDescent="0.25">
      <c r="K108" s="67"/>
      <c r="Q108" s="67"/>
      <c r="AD108" s="68"/>
      <c r="AJ108" s="68"/>
    </row>
    <row r="109" spans="11:36" s="10" customFormat="1" x14ac:dyDescent="0.25">
      <c r="K109" s="67"/>
      <c r="Q109" s="67"/>
      <c r="AD109" s="68"/>
      <c r="AJ109" s="68"/>
    </row>
    <row r="110" spans="11:36" s="10" customFormat="1" x14ac:dyDescent="0.25">
      <c r="K110" s="67"/>
      <c r="Q110" s="67"/>
      <c r="AD110" s="68"/>
      <c r="AJ110" s="68"/>
    </row>
    <row r="111" spans="11:36" s="10" customFormat="1" x14ac:dyDescent="0.25">
      <c r="K111" s="67"/>
      <c r="Q111" s="67"/>
      <c r="AD111" s="68"/>
      <c r="AJ111" s="68"/>
    </row>
    <row r="112" spans="11:36" s="10" customFormat="1" x14ac:dyDescent="0.25">
      <c r="K112" s="67"/>
      <c r="Q112" s="67"/>
      <c r="AD112" s="68"/>
      <c r="AJ112" s="68"/>
    </row>
    <row r="113" spans="11:36" s="10" customFormat="1" x14ac:dyDescent="0.25">
      <c r="K113" s="67"/>
      <c r="Q113" s="67"/>
      <c r="AD113" s="68"/>
      <c r="AJ113" s="68"/>
    </row>
    <row r="114" spans="11:36" s="10" customFormat="1" x14ac:dyDescent="0.25">
      <c r="K114" s="67"/>
      <c r="Q114" s="67"/>
      <c r="AD114" s="68"/>
      <c r="AJ114" s="68"/>
    </row>
    <row r="115" spans="11:36" s="10" customFormat="1" x14ac:dyDescent="0.25">
      <c r="K115" s="67"/>
      <c r="Q115" s="67"/>
      <c r="AD115" s="68"/>
      <c r="AJ115" s="68"/>
    </row>
    <row r="116" spans="11:36" s="10" customFormat="1" x14ac:dyDescent="0.25">
      <c r="K116" s="67"/>
      <c r="Q116" s="67"/>
      <c r="AD116" s="68"/>
      <c r="AJ116" s="68"/>
    </row>
    <row r="117" spans="11:36" s="10" customFormat="1" x14ac:dyDescent="0.25">
      <c r="K117" s="67"/>
      <c r="Q117" s="67"/>
      <c r="AD117" s="68"/>
      <c r="AJ117" s="68"/>
    </row>
    <row r="118" spans="11:36" s="10" customFormat="1" x14ac:dyDescent="0.25">
      <c r="K118" s="67"/>
      <c r="Q118" s="67"/>
      <c r="AD118" s="68"/>
      <c r="AJ118" s="68"/>
    </row>
    <row r="119" spans="11:36" s="10" customFormat="1" x14ac:dyDescent="0.25">
      <c r="K119" s="67"/>
      <c r="Q119" s="67"/>
      <c r="AD119" s="68"/>
      <c r="AJ119" s="68"/>
    </row>
    <row r="120" spans="11:36" s="10" customFormat="1" x14ac:dyDescent="0.25">
      <c r="K120" s="67"/>
      <c r="Q120" s="67"/>
      <c r="AD120" s="68"/>
      <c r="AJ120" s="68"/>
    </row>
    <row r="121" spans="11:36" s="10" customFormat="1" x14ac:dyDescent="0.25">
      <c r="K121" s="67"/>
      <c r="Q121" s="67"/>
      <c r="AD121" s="68"/>
      <c r="AJ121" s="68"/>
    </row>
    <row r="122" spans="11:36" s="10" customFormat="1" x14ac:dyDescent="0.25">
      <c r="K122" s="67"/>
      <c r="Q122" s="67"/>
      <c r="AD122" s="68"/>
      <c r="AJ122" s="68"/>
    </row>
    <row r="123" spans="11:36" s="10" customFormat="1" x14ac:dyDescent="0.25">
      <c r="K123" s="67"/>
      <c r="Q123" s="67"/>
      <c r="AD123" s="68"/>
      <c r="AJ123" s="68"/>
    </row>
    <row r="124" spans="11:36" s="10" customFormat="1" x14ac:dyDescent="0.25">
      <c r="K124" s="67"/>
      <c r="Q124" s="67"/>
      <c r="AD124" s="68"/>
      <c r="AJ124" s="68"/>
    </row>
    <row r="125" spans="11:36" s="10" customFormat="1" x14ac:dyDescent="0.25">
      <c r="K125" s="67"/>
      <c r="Q125" s="67"/>
      <c r="AD125" s="68"/>
      <c r="AJ125" s="68"/>
    </row>
    <row r="126" spans="11:36" s="10" customFormat="1" x14ac:dyDescent="0.25">
      <c r="K126" s="67"/>
      <c r="Q126" s="67"/>
      <c r="AD126" s="68"/>
      <c r="AJ126" s="68"/>
    </row>
    <row r="127" spans="11:36" s="10" customFormat="1" x14ac:dyDescent="0.25">
      <c r="K127" s="67"/>
      <c r="Q127" s="67"/>
      <c r="AD127" s="68"/>
      <c r="AJ127" s="68"/>
    </row>
    <row r="128" spans="11:36" s="10" customFormat="1" x14ac:dyDescent="0.25">
      <c r="K128" s="67"/>
      <c r="Q128" s="67"/>
      <c r="AD128" s="68"/>
      <c r="AJ128" s="68"/>
    </row>
    <row r="129" spans="1:34" x14ac:dyDescent="0.25">
      <c r="A129" s="10"/>
      <c r="B129" s="10"/>
      <c r="AB129" s="10"/>
      <c r="AC129" s="10"/>
      <c r="AD129" s="68"/>
      <c r="AH129" s="10"/>
    </row>
    <row r="130" spans="1:34" x14ac:dyDescent="0.25">
      <c r="A130" s="10"/>
      <c r="B130" s="10"/>
      <c r="AB130" s="10"/>
      <c r="AC130" s="10"/>
      <c r="AD130" s="68"/>
      <c r="AH130" s="10"/>
    </row>
    <row r="131" spans="1:34" x14ac:dyDescent="0.25">
      <c r="A131" s="10"/>
      <c r="B131" s="10"/>
      <c r="AB131" s="10"/>
      <c r="AC131" s="10"/>
      <c r="AD131" s="68"/>
      <c r="AH131" s="10"/>
    </row>
    <row r="132" spans="1:34" x14ac:dyDescent="0.25">
      <c r="A132" s="10"/>
      <c r="B132" s="10"/>
      <c r="AB132" s="10"/>
      <c r="AC132" s="10"/>
      <c r="AD132" s="68"/>
      <c r="AH132" s="10"/>
    </row>
    <row r="133" spans="1:34" x14ac:dyDescent="0.25">
      <c r="A133" s="10"/>
      <c r="B133" s="10"/>
      <c r="AB133" s="10"/>
      <c r="AC133" s="10"/>
      <c r="AD133" s="68"/>
      <c r="AH133" s="10"/>
    </row>
    <row r="134" spans="1:34" x14ac:dyDescent="0.25">
      <c r="A134" s="10"/>
      <c r="B134" s="10"/>
      <c r="AB134" s="10"/>
      <c r="AC134" s="10"/>
      <c r="AD134" s="68"/>
      <c r="AH134" s="10"/>
    </row>
    <row r="135" spans="1:34" x14ac:dyDescent="0.25">
      <c r="A135" s="10"/>
      <c r="B135" s="10"/>
      <c r="AB135" s="10"/>
      <c r="AC135" s="10"/>
      <c r="AD135" s="68"/>
      <c r="AH135" s="10"/>
    </row>
    <row r="136" spans="1:34" x14ac:dyDescent="0.25">
      <c r="A136" s="10"/>
      <c r="B136" s="10"/>
      <c r="AB136" s="10"/>
      <c r="AC136" s="10"/>
      <c r="AD136" s="68"/>
      <c r="AH136" s="10"/>
    </row>
    <row r="137" spans="1:34" x14ac:dyDescent="0.25">
      <c r="A137" s="10"/>
      <c r="B137" s="10"/>
      <c r="AB137" s="10"/>
      <c r="AC137" s="10"/>
      <c r="AD137" s="68"/>
      <c r="AH137" s="10"/>
    </row>
    <row r="138" spans="1:34" x14ac:dyDescent="0.25">
      <c r="A138" s="10"/>
      <c r="B138" s="10"/>
      <c r="AB138" s="10"/>
      <c r="AC138" s="10"/>
      <c r="AD138" s="68"/>
      <c r="AH138" s="10"/>
    </row>
    <row r="139" spans="1:34" x14ac:dyDescent="0.25">
      <c r="A139" s="10"/>
      <c r="B139" s="10"/>
      <c r="AB139" s="10"/>
      <c r="AC139" s="10"/>
      <c r="AD139" s="68"/>
      <c r="AH139" s="10"/>
    </row>
    <row r="140" spans="1:34" x14ac:dyDescent="0.25">
      <c r="A140" s="10"/>
      <c r="B140" s="10"/>
      <c r="AB140" s="10"/>
      <c r="AC140" s="10"/>
      <c r="AD140" s="68"/>
      <c r="AH140" s="10"/>
    </row>
    <row r="141" spans="1:34" x14ac:dyDescent="0.25">
      <c r="A141" s="10"/>
      <c r="B141" s="10"/>
      <c r="AB141" s="10"/>
      <c r="AC141" s="10"/>
      <c r="AD141" s="68"/>
      <c r="AH141" s="10"/>
    </row>
    <row r="142" spans="1:34" x14ac:dyDescent="0.25">
      <c r="A142" s="10"/>
      <c r="B142" s="10"/>
      <c r="AB142" s="10"/>
      <c r="AC142" s="10"/>
      <c r="AD142" s="68"/>
      <c r="AH142" s="10"/>
    </row>
    <row r="143" spans="1:34" x14ac:dyDescent="0.25">
      <c r="A143" s="10"/>
      <c r="B143" s="10"/>
      <c r="AB143" s="10"/>
      <c r="AC143" s="10"/>
      <c r="AD143" s="68"/>
      <c r="AH143" s="10"/>
    </row>
    <row r="144" spans="1:34" x14ac:dyDescent="0.25">
      <c r="A144" s="10"/>
      <c r="B144" s="10"/>
      <c r="AB144" s="10"/>
      <c r="AC144" s="10"/>
      <c r="AD144" s="68"/>
      <c r="AH144" s="10"/>
    </row>
    <row r="145" spans="1:34" x14ac:dyDescent="0.25">
      <c r="A145" s="10"/>
      <c r="B145" s="10"/>
      <c r="AB145" s="10"/>
      <c r="AC145" s="10"/>
      <c r="AD145" s="68"/>
      <c r="AH145" s="10"/>
    </row>
    <row r="146" spans="1:34" x14ac:dyDescent="0.25">
      <c r="A146" s="10"/>
      <c r="B146" s="10"/>
      <c r="AB146" s="10"/>
      <c r="AC146" s="10"/>
      <c r="AD146" s="68"/>
      <c r="AH146" s="10"/>
    </row>
    <row r="147" spans="1:34" x14ac:dyDescent="0.25">
      <c r="A147" s="10"/>
      <c r="B147" s="10"/>
      <c r="AB147" s="10"/>
      <c r="AC147" s="10"/>
      <c r="AD147" s="68"/>
      <c r="AH147" s="10"/>
    </row>
    <row r="148" spans="1:34" x14ac:dyDescent="0.25">
      <c r="A148" s="10"/>
      <c r="B148" s="10"/>
      <c r="AB148" s="10"/>
      <c r="AC148" s="10"/>
      <c r="AD148" s="68"/>
      <c r="AH148" s="10"/>
    </row>
    <row r="149" spans="1:34" x14ac:dyDescent="0.25">
      <c r="A149" s="10"/>
      <c r="B149" s="10"/>
      <c r="AB149" s="10"/>
      <c r="AC149" s="10"/>
      <c r="AD149" s="68"/>
      <c r="AH149" s="10"/>
    </row>
    <row r="150" spans="1:34" x14ac:dyDescent="0.25">
      <c r="A150" s="10"/>
      <c r="B150" s="10"/>
      <c r="AB150" s="10"/>
      <c r="AC150" s="10"/>
      <c r="AD150" s="68"/>
      <c r="AH150" s="10"/>
    </row>
    <row r="151" spans="1:34" x14ac:dyDescent="0.25">
      <c r="A151" s="10"/>
      <c r="B151" s="10"/>
      <c r="AB151" s="10"/>
      <c r="AC151" s="10"/>
      <c r="AD151" s="68"/>
      <c r="AH151" s="10"/>
    </row>
    <row r="152" spans="1:34" x14ac:dyDescent="0.25">
      <c r="A152" s="10"/>
      <c r="B152" s="10"/>
      <c r="AB152" s="10"/>
      <c r="AC152" s="10"/>
      <c r="AD152" s="68"/>
      <c r="AH152" s="10"/>
    </row>
    <row r="153" spans="1:34" x14ac:dyDescent="0.25">
      <c r="A153" s="10"/>
      <c r="B153" s="10"/>
      <c r="AB153" s="10"/>
      <c r="AC153" s="10"/>
      <c r="AD153" s="68"/>
      <c r="AH153" s="10"/>
    </row>
    <row r="154" spans="1:34" x14ac:dyDescent="0.25">
      <c r="A154" s="10"/>
      <c r="B154" s="10"/>
      <c r="AB154" s="10"/>
      <c r="AC154" s="10"/>
      <c r="AD154" s="68"/>
      <c r="AH154" s="10"/>
    </row>
    <row r="155" spans="1:34" x14ac:dyDescent="0.25">
      <c r="A155" s="10"/>
      <c r="B155" s="10"/>
      <c r="AB155" s="10"/>
      <c r="AC155" s="10"/>
      <c r="AD155" s="68"/>
      <c r="AH155" s="10"/>
    </row>
    <row r="156" spans="1:34" x14ac:dyDescent="0.25">
      <c r="A156" s="10"/>
      <c r="B156" s="10"/>
      <c r="AB156" s="10"/>
      <c r="AC156" s="10"/>
      <c r="AD156" s="68"/>
      <c r="AH156" s="10"/>
    </row>
    <row r="157" spans="1:34" x14ac:dyDescent="0.25">
      <c r="A157" s="10"/>
      <c r="B157" s="10"/>
      <c r="AB157" s="10"/>
      <c r="AC157" s="10"/>
      <c r="AD157" s="68"/>
      <c r="AH157" s="10"/>
    </row>
    <row r="158" spans="1:34" x14ac:dyDescent="0.25">
      <c r="A158" s="10"/>
      <c r="B158" s="10"/>
      <c r="AB158" s="10"/>
      <c r="AC158" s="10"/>
      <c r="AD158" s="68"/>
      <c r="AH158" s="10"/>
    </row>
    <row r="159" spans="1:34" x14ac:dyDescent="0.25">
      <c r="A159" s="10"/>
      <c r="B159" s="10"/>
      <c r="AB159" s="10"/>
      <c r="AC159" s="10"/>
      <c r="AD159" s="68"/>
      <c r="AH159" s="10"/>
    </row>
    <row r="160" spans="1:34" x14ac:dyDescent="0.25">
      <c r="A160" s="10"/>
      <c r="B160" s="10"/>
      <c r="AB160" s="10"/>
      <c r="AC160" s="10"/>
      <c r="AD160" s="68"/>
      <c r="AH160" s="10"/>
    </row>
    <row r="161" spans="1:34" x14ac:dyDescent="0.25">
      <c r="A161" s="10"/>
      <c r="B161" s="10"/>
      <c r="AB161" s="10"/>
      <c r="AC161" s="10"/>
      <c r="AD161" s="68"/>
      <c r="AH161" s="10"/>
    </row>
    <row r="162" spans="1:34" x14ac:dyDescent="0.25">
      <c r="A162" s="10"/>
      <c r="B162" s="10"/>
      <c r="AB162" s="10"/>
      <c r="AC162" s="10"/>
      <c r="AD162" s="68"/>
      <c r="AH162" s="10"/>
    </row>
    <row r="163" spans="1:34" x14ac:dyDescent="0.25">
      <c r="A163" s="10"/>
      <c r="B163" s="10"/>
      <c r="AB163" s="10"/>
      <c r="AC163" s="10"/>
      <c r="AD163" s="68"/>
      <c r="AH163" s="10"/>
    </row>
    <row r="164" spans="1:34" x14ac:dyDescent="0.25">
      <c r="A164" s="10"/>
      <c r="B164" s="10"/>
      <c r="AB164" s="10"/>
      <c r="AC164" s="10"/>
      <c r="AD164" s="68"/>
      <c r="AH164" s="10"/>
    </row>
    <row r="165" spans="1:34" x14ac:dyDescent="0.25">
      <c r="A165" s="10"/>
      <c r="B165" s="10"/>
      <c r="AB165" s="10"/>
      <c r="AC165" s="10"/>
      <c r="AD165" s="68"/>
      <c r="AH165" s="10"/>
    </row>
    <row r="166" spans="1:34" x14ac:dyDescent="0.25">
      <c r="A166" s="10"/>
      <c r="B166" s="10"/>
      <c r="AB166" s="10"/>
      <c r="AC166" s="10"/>
      <c r="AD166" s="68"/>
      <c r="AH166" s="10"/>
    </row>
    <row r="167" spans="1:34" x14ac:dyDescent="0.25">
      <c r="A167" s="10"/>
      <c r="B167" s="10"/>
      <c r="AB167" s="10"/>
      <c r="AC167" s="10"/>
      <c r="AD167" s="68"/>
      <c r="AH167" s="10"/>
    </row>
    <row r="168" spans="1:34" x14ac:dyDescent="0.25">
      <c r="A168" s="10"/>
      <c r="B168" s="10"/>
      <c r="AB168" s="10"/>
      <c r="AC168" s="10"/>
      <c r="AD168" s="68"/>
      <c r="AH168" s="10"/>
    </row>
    <row r="169" spans="1:34" x14ac:dyDescent="0.25">
      <c r="A169" s="10"/>
      <c r="B169" s="10"/>
      <c r="AB169" s="10"/>
      <c r="AC169" s="10"/>
      <c r="AD169" s="68"/>
      <c r="AH169" s="10"/>
    </row>
    <row r="170" spans="1:34" x14ac:dyDescent="0.25">
      <c r="A170" s="10"/>
      <c r="B170" s="10"/>
      <c r="AB170" s="10"/>
      <c r="AC170" s="10"/>
      <c r="AD170" s="68"/>
      <c r="AH170" s="10"/>
    </row>
    <row r="171" spans="1:34" x14ac:dyDescent="0.25">
      <c r="A171" s="10"/>
      <c r="B171" s="10"/>
      <c r="AB171" s="10"/>
      <c r="AC171" s="10"/>
      <c r="AD171" s="68"/>
      <c r="AH171" s="10"/>
    </row>
    <row r="172" spans="1:34" x14ac:dyDescent="0.25">
      <c r="A172" s="10"/>
      <c r="B172" s="10"/>
      <c r="AB172" s="10"/>
      <c r="AC172" s="10"/>
      <c r="AD172" s="68"/>
      <c r="AH172" s="10"/>
    </row>
    <row r="173" spans="1:34" x14ac:dyDescent="0.25">
      <c r="A173" s="10"/>
      <c r="B173" s="10"/>
      <c r="AB173" s="10"/>
      <c r="AC173" s="10"/>
      <c r="AD173" s="68"/>
      <c r="AH173" s="10"/>
    </row>
    <row r="174" spans="1:34" x14ac:dyDescent="0.25">
      <c r="A174" s="10"/>
      <c r="B174" s="10"/>
      <c r="AB174" s="10"/>
      <c r="AC174" s="10"/>
      <c r="AD174" s="68"/>
      <c r="AH174" s="10"/>
    </row>
    <row r="175" spans="1:34" x14ac:dyDescent="0.25">
      <c r="A175" s="10"/>
      <c r="B175" s="10"/>
      <c r="AB175" s="10"/>
      <c r="AC175" s="10"/>
      <c r="AD175" s="68"/>
      <c r="AH175" s="10"/>
    </row>
    <row r="176" spans="1:34" x14ac:dyDescent="0.25">
      <c r="A176" s="10"/>
      <c r="B176" s="10"/>
      <c r="AB176" s="10"/>
      <c r="AC176" s="10"/>
      <c r="AD176" s="68"/>
      <c r="AH176" s="10"/>
    </row>
    <row r="177" spans="1:34" x14ac:dyDescent="0.25">
      <c r="A177" s="10"/>
      <c r="B177" s="10"/>
      <c r="AB177" s="10"/>
      <c r="AC177" s="10"/>
      <c r="AD177" s="68"/>
      <c r="AH177" s="10"/>
    </row>
    <row r="178" spans="1:34" x14ac:dyDescent="0.25">
      <c r="A178" s="10"/>
      <c r="B178" s="10"/>
      <c r="AB178" s="10"/>
      <c r="AC178" s="10"/>
      <c r="AD178" s="68"/>
      <c r="AH178" s="10"/>
    </row>
    <row r="179" spans="1:34" x14ac:dyDescent="0.25">
      <c r="A179" s="10"/>
      <c r="B179" s="10"/>
      <c r="AB179" s="10"/>
      <c r="AC179" s="10"/>
      <c r="AD179" s="68"/>
      <c r="AH179" s="10"/>
    </row>
    <row r="180" spans="1:34" x14ac:dyDescent="0.25">
      <c r="A180" s="10"/>
      <c r="B180" s="10"/>
      <c r="AB180" s="10"/>
      <c r="AC180" s="10"/>
      <c r="AD180" s="68"/>
      <c r="AH180" s="10"/>
    </row>
    <row r="181" spans="1:34" x14ac:dyDescent="0.25">
      <c r="A181" s="10"/>
      <c r="B181" s="10"/>
      <c r="AB181" s="10"/>
      <c r="AC181" s="10"/>
      <c r="AD181" s="68"/>
      <c r="AH181" s="10"/>
    </row>
    <row r="182" spans="1:34" x14ac:dyDescent="0.25">
      <c r="A182" s="10"/>
      <c r="B182" s="10"/>
      <c r="AB182" s="10"/>
      <c r="AC182" s="10"/>
      <c r="AD182" s="68"/>
      <c r="AH182" s="10"/>
    </row>
    <row r="183" spans="1:34" x14ac:dyDescent="0.25">
      <c r="A183" s="10"/>
      <c r="B183" s="10"/>
      <c r="AB183" s="10"/>
      <c r="AC183" s="10"/>
      <c r="AD183" s="68"/>
      <c r="AH183" s="10"/>
    </row>
    <row r="184" spans="1:34" x14ac:dyDescent="0.25">
      <c r="A184" s="10"/>
      <c r="B184" s="10"/>
      <c r="AB184" s="10"/>
      <c r="AC184" s="10"/>
      <c r="AD184" s="68"/>
      <c r="AH184" s="10"/>
    </row>
    <row r="185" spans="1:34" x14ac:dyDescent="0.25">
      <c r="A185" s="10"/>
      <c r="B185" s="10"/>
      <c r="AB185" s="10"/>
      <c r="AC185" s="10"/>
      <c r="AD185" s="68"/>
      <c r="AH185" s="10"/>
    </row>
    <row r="186" spans="1:34" x14ac:dyDescent="0.25">
      <c r="A186" s="10"/>
      <c r="B186" s="10"/>
      <c r="AB186" s="10"/>
      <c r="AC186" s="10"/>
      <c r="AD186" s="68"/>
      <c r="AH186" s="10"/>
    </row>
    <row r="187" spans="1:34" x14ac:dyDescent="0.25">
      <c r="A187" s="10"/>
      <c r="B187" s="10"/>
      <c r="AB187" s="10"/>
      <c r="AC187" s="10"/>
      <c r="AD187" s="68"/>
      <c r="AH187" s="10"/>
    </row>
    <row r="188" spans="1:34" x14ac:dyDescent="0.25">
      <c r="A188" s="10"/>
      <c r="B188" s="10"/>
      <c r="AB188" s="10"/>
      <c r="AC188" s="10"/>
      <c r="AD188" s="68"/>
      <c r="AH188" s="10"/>
    </row>
    <row r="189" spans="1:34" x14ac:dyDescent="0.25">
      <c r="A189" s="10"/>
      <c r="B189" s="10"/>
      <c r="AB189" s="10"/>
      <c r="AC189" s="10"/>
      <c r="AD189" s="68"/>
      <c r="AH189" s="10"/>
    </row>
    <row r="190" spans="1:34" x14ac:dyDescent="0.25">
      <c r="A190" s="10"/>
      <c r="B190" s="10"/>
      <c r="AB190" s="10"/>
      <c r="AC190" s="10"/>
      <c r="AD190" s="68"/>
      <c r="AH190" s="10"/>
    </row>
    <row r="191" spans="1:34" x14ac:dyDescent="0.25">
      <c r="A191" s="10"/>
      <c r="B191" s="10"/>
      <c r="AB191" s="10"/>
      <c r="AC191" s="10"/>
      <c r="AD191" s="68"/>
      <c r="AH191" s="10"/>
    </row>
    <row r="192" spans="1:34" x14ac:dyDescent="0.25">
      <c r="A192" s="10"/>
      <c r="B192" s="10"/>
      <c r="AB192" s="10"/>
      <c r="AC192" s="10"/>
      <c r="AD192" s="68"/>
      <c r="AH192" s="10"/>
    </row>
    <row r="193" spans="1:34" x14ac:dyDescent="0.25">
      <c r="A193" s="10"/>
      <c r="B193" s="10"/>
      <c r="AB193" s="10"/>
      <c r="AC193" s="10"/>
      <c r="AD193" s="68"/>
      <c r="AH193" s="10"/>
    </row>
    <row r="194" spans="1:34" x14ac:dyDescent="0.25">
      <c r="A194" s="10"/>
      <c r="B194" s="10"/>
      <c r="AB194" s="10"/>
      <c r="AC194" s="10"/>
      <c r="AD194" s="68"/>
      <c r="AH194" s="10"/>
    </row>
    <row r="195" spans="1:34" x14ac:dyDescent="0.25">
      <c r="A195" s="10"/>
      <c r="B195" s="10"/>
      <c r="AB195" s="10"/>
      <c r="AC195" s="10"/>
      <c r="AD195" s="68"/>
      <c r="AH195" s="10"/>
    </row>
    <row r="196" spans="1:34" x14ac:dyDescent="0.25">
      <c r="A196" s="10"/>
      <c r="B196" s="10"/>
      <c r="AB196" s="10"/>
      <c r="AC196" s="10"/>
      <c r="AD196" s="68"/>
      <c r="AH196" s="10"/>
    </row>
    <row r="197" spans="1:34" x14ac:dyDescent="0.25">
      <c r="A197" s="10"/>
      <c r="B197" s="10"/>
      <c r="AB197" s="10"/>
      <c r="AC197" s="10"/>
      <c r="AD197" s="68"/>
      <c r="AH197" s="10"/>
    </row>
    <row r="198" spans="1:34" x14ac:dyDescent="0.25">
      <c r="A198" s="10"/>
      <c r="B198" s="10"/>
      <c r="AB198" s="10"/>
      <c r="AC198" s="10"/>
      <c r="AD198" s="68"/>
      <c r="AH198" s="10"/>
    </row>
    <row r="199" spans="1:34" x14ac:dyDescent="0.25">
      <c r="A199" s="10"/>
      <c r="B199" s="10"/>
      <c r="AB199" s="10"/>
      <c r="AC199" s="10"/>
      <c r="AD199" s="68"/>
      <c r="AH199" s="10"/>
    </row>
    <row r="200" spans="1:34" x14ac:dyDescent="0.25">
      <c r="A200" s="10"/>
      <c r="B200" s="10"/>
      <c r="AB200" s="10"/>
      <c r="AC200" s="10"/>
      <c r="AD200" s="68"/>
      <c r="AH200" s="10"/>
    </row>
    <row r="201" spans="1:34" x14ac:dyDescent="0.25">
      <c r="A201" s="10"/>
      <c r="B201" s="10"/>
      <c r="AB201" s="10"/>
      <c r="AC201" s="10"/>
      <c r="AD201" s="68"/>
      <c r="AH201" s="10"/>
    </row>
    <row r="202" spans="1:34" x14ac:dyDescent="0.25">
      <c r="A202" s="10"/>
      <c r="B202" s="10"/>
      <c r="AB202" s="10"/>
      <c r="AC202" s="10"/>
      <c r="AD202" s="68"/>
      <c r="AH202" s="10"/>
    </row>
    <row r="203" spans="1:34" x14ac:dyDescent="0.25">
      <c r="A203" s="10"/>
      <c r="B203" s="10"/>
      <c r="AB203" s="10"/>
      <c r="AC203" s="10"/>
      <c r="AD203" s="68"/>
      <c r="AH203" s="10"/>
    </row>
    <row r="204" spans="1:34" x14ac:dyDescent="0.25">
      <c r="A204" s="10"/>
      <c r="B204" s="10"/>
      <c r="AB204" s="10"/>
      <c r="AC204" s="10"/>
      <c r="AD204" s="68"/>
      <c r="AH204" s="10"/>
    </row>
    <row r="205" spans="1:34" x14ac:dyDescent="0.25">
      <c r="A205" s="10"/>
      <c r="B205" s="10"/>
      <c r="AB205" s="10"/>
      <c r="AC205" s="10"/>
      <c r="AD205" s="68"/>
      <c r="AH205" s="10"/>
    </row>
    <row r="206" spans="1:34" x14ac:dyDescent="0.25">
      <c r="A206" s="10"/>
      <c r="B206" s="10"/>
      <c r="AB206" s="10"/>
      <c r="AC206" s="10"/>
      <c r="AD206" s="68"/>
      <c r="AH206" s="10"/>
    </row>
    <row r="207" spans="1:34" x14ac:dyDescent="0.25">
      <c r="A207" s="10"/>
      <c r="B207" s="10"/>
      <c r="AB207" s="10"/>
      <c r="AC207" s="10"/>
      <c r="AD207" s="68"/>
      <c r="AH207" s="10"/>
    </row>
    <row r="208" spans="1:34" x14ac:dyDescent="0.25">
      <c r="A208" s="10"/>
      <c r="B208" s="10"/>
      <c r="AB208" s="10"/>
      <c r="AC208" s="10"/>
      <c r="AD208" s="68"/>
      <c r="AH208" s="10"/>
    </row>
    <row r="209" spans="1:34" x14ac:dyDescent="0.25">
      <c r="A209" s="10"/>
      <c r="B209" s="10"/>
      <c r="AB209" s="10"/>
      <c r="AC209" s="10"/>
      <c r="AD209" s="68"/>
      <c r="AH209" s="10"/>
    </row>
    <row r="210" spans="1:34" x14ac:dyDescent="0.25">
      <c r="A210" s="10"/>
      <c r="B210" s="10"/>
      <c r="AB210" s="10"/>
      <c r="AC210" s="10"/>
      <c r="AD210" s="68"/>
      <c r="AH210" s="10"/>
    </row>
    <row r="211" spans="1:34" x14ac:dyDescent="0.25">
      <c r="A211" s="10"/>
      <c r="B211" s="10"/>
      <c r="AB211" s="10"/>
      <c r="AC211" s="10"/>
      <c r="AD211" s="68"/>
      <c r="AH211" s="10"/>
    </row>
    <row r="212" spans="1:34" x14ac:dyDescent="0.25">
      <c r="A212" s="10"/>
      <c r="B212" s="10"/>
      <c r="AB212" s="10"/>
      <c r="AC212" s="10"/>
      <c r="AD212" s="68"/>
      <c r="AH212" s="10"/>
    </row>
    <row r="213" spans="1:34" x14ac:dyDescent="0.25">
      <c r="A213" s="10"/>
      <c r="B213" s="10"/>
      <c r="AB213" s="10"/>
      <c r="AC213" s="10"/>
      <c r="AD213" s="68"/>
      <c r="AH213" s="10"/>
    </row>
    <row r="214" spans="1:34" x14ac:dyDescent="0.25">
      <c r="A214" s="10"/>
      <c r="B214" s="10"/>
      <c r="AB214" s="10"/>
      <c r="AC214" s="10"/>
      <c r="AD214" s="68"/>
      <c r="AH214" s="10"/>
    </row>
    <row r="215" spans="1:34" x14ac:dyDescent="0.25">
      <c r="A215" s="10"/>
      <c r="B215" s="10"/>
      <c r="AB215" s="10"/>
      <c r="AC215" s="10"/>
      <c r="AD215" s="68"/>
      <c r="AH215" s="10"/>
    </row>
    <row r="216" spans="1:34" x14ac:dyDescent="0.25">
      <c r="A216" s="10"/>
      <c r="B216" s="10"/>
      <c r="AB216" s="10"/>
      <c r="AC216" s="10"/>
      <c r="AD216" s="68"/>
      <c r="AH216" s="10"/>
    </row>
    <row r="217" spans="1:34" x14ac:dyDescent="0.25">
      <c r="A217" s="10"/>
      <c r="B217" s="10"/>
      <c r="AB217" s="10"/>
      <c r="AC217" s="10"/>
      <c r="AD217" s="68"/>
      <c r="AH217" s="10"/>
    </row>
    <row r="218" spans="1:34" x14ac:dyDescent="0.25">
      <c r="A218" s="10"/>
      <c r="B218" s="10"/>
      <c r="AB218" s="10"/>
      <c r="AC218" s="10"/>
      <c r="AD218" s="68"/>
      <c r="AH218" s="10"/>
    </row>
    <row r="219" spans="1:34" x14ac:dyDescent="0.25">
      <c r="A219" s="10"/>
      <c r="B219" s="10"/>
      <c r="AB219" s="10"/>
      <c r="AC219" s="10"/>
      <c r="AD219" s="68"/>
      <c r="AH219" s="10"/>
    </row>
    <row r="220" spans="1:34" x14ac:dyDescent="0.25">
      <c r="A220" s="10"/>
      <c r="B220" s="10"/>
      <c r="AB220" s="10"/>
      <c r="AC220" s="10"/>
      <c r="AD220" s="68"/>
      <c r="AH220" s="10"/>
    </row>
    <row r="221" spans="1:34" x14ac:dyDescent="0.25">
      <c r="A221" s="10"/>
      <c r="B221" s="10"/>
      <c r="AB221" s="10"/>
      <c r="AC221" s="10"/>
      <c r="AD221" s="68"/>
      <c r="AH221" s="10"/>
    </row>
    <row r="222" spans="1:34" x14ac:dyDescent="0.25">
      <c r="A222" s="10"/>
      <c r="B222" s="10"/>
      <c r="AB222" s="10"/>
      <c r="AC222" s="10"/>
      <c r="AD222" s="68"/>
      <c r="AH222" s="10"/>
    </row>
    <row r="223" spans="1:34" x14ac:dyDescent="0.25">
      <c r="A223" s="10"/>
      <c r="B223" s="10"/>
      <c r="AB223" s="10"/>
      <c r="AC223" s="10"/>
      <c r="AD223" s="68"/>
      <c r="AH223" s="10"/>
    </row>
    <row r="224" spans="1:34" x14ac:dyDescent="0.25">
      <c r="A224" s="10"/>
      <c r="B224" s="10"/>
      <c r="AB224" s="10"/>
      <c r="AC224" s="10"/>
      <c r="AD224" s="68"/>
      <c r="AH224" s="10"/>
    </row>
    <row r="225" spans="1:34" x14ac:dyDescent="0.25">
      <c r="A225" s="10"/>
      <c r="B225" s="10"/>
      <c r="AB225" s="10"/>
      <c r="AC225" s="10"/>
      <c r="AD225" s="68"/>
      <c r="AH225" s="10"/>
    </row>
    <row r="226" spans="1:34" x14ac:dyDescent="0.25">
      <c r="A226" s="10"/>
      <c r="B226" s="10"/>
      <c r="AB226" s="10"/>
      <c r="AC226" s="10"/>
      <c r="AD226" s="68"/>
      <c r="AH226" s="10"/>
    </row>
    <row r="227" spans="1:34" x14ac:dyDescent="0.25">
      <c r="A227" s="10"/>
      <c r="B227" s="10"/>
      <c r="AB227" s="10"/>
      <c r="AC227" s="10"/>
      <c r="AD227" s="68"/>
      <c r="AH227" s="10"/>
    </row>
    <row r="228" spans="1:34" x14ac:dyDescent="0.25">
      <c r="A228" s="10"/>
      <c r="B228" s="10"/>
      <c r="AB228" s="10"/>
      <c r="AC228" s="10"/>
      <c r="AD228" s="68"/>
      <c r="AH228" s="10"/>
    </row>
    <row r="229" spans="1:34" x14ac:dyDescent="0.25">
      <c r="A229" s="10"/>
      <c r="B229" s="10"/>
      <c r="AB229" s="10"/>
      <c r="AC229" s="10"/>
      <c r="AD229" s="68"/>
      <c r="AH229" s="10"/>
    </row>
    <row r="230" spans="1:34" x14ac:dyDescent="0.25">
      <c r="A230" s="10"/>
      <c r="B230" s="10"/>
      <c r="AB230" s="10"/>
      <c r="AC230" s="10"/>
      <c r="AD230" s="68"/>
      <c r="AH230" s="10"/>
    </row>
    <row r="231" spans="1:34" x14ac:dyDescent="0.25">
      <c r="A231" s="10"/>
      <c r="B231" s="10"/>
      <c r="AB231" s="10"/>
      <c r="AC231" s="10"/>
      <c r="AD231" s="68"/>
      <c r="AH231" s="10"/>
    </row>
    <row r="232" spans="1:34" x14ac:dyDescent="0.25">
      <c r="A232" s="10"/>
      <c r="B232" s="10"/>
      <c r="AB232" s="10"/>
      <c r="AC232" s="10"/>
      <c r="AD232" s="68"/>
      <c r="AH232" s="10"/>
    </row>
    <row r="233" spans="1:34" x14ac:dyDescent="0.25">
      <c r="A233" s="10"/>
      <c r="B233" s="10"/>
      <c r="AB233" s="10"/>
      <c r="AC233" s="10"/>
      <c r="AD233" s="68"/>
      <c r="AH233" s="10"/>
    </row>
    <row r="234" spans="1:34" x14ac:dyDescent="0.25">
      <c r="A234" s="10"/>
      <c r="B234" s="10"/>
      <c r="AB234" s="10"/>
      <c r="AC234" s="10"/>
      <c r="AD234" s="68"/>
      <c r="AH234" s="10"/>
    </row>
    <row r="235" spans="1:34" x14ac:dyDescent="0.25">
      <c r="A235" s="10"/>
      <c r="B235" s="10"/>
      <c r="AB235" s="10"/>
      <c r="AC235" s="10"/>
      <c r="AD235" s="68"/>
      <c r="AH235" s="10"/>
    </row>
    <row r="236" spans="1:34" x14ac:dyDescent="0.25">
      <c r="A236" s="10"/>
      <c r="B236" s="10"/>
      <c r="AB236" s="10"/>
      <c r="AC236" s="10"/>
      <c r="AD236" s="68"/>
      <c r="AH236" s="10"/>
    </row>
    <row r="237" spans="1:34" x14ac:dyDescent="0.25">
      <c r="A237" s="10"/>
      <c r="B237" s="10"/>
      <c r="AB237" s="10"/>
      <c r="AC237" s="10"/>
      <c r="AD237" s="68"/>
      <c r="AH237" s="10"/>
    </row>
    <row r="238" spans="1:34" x14ac:dyDescent="0.25">
      <c r="A238" s="10"/>
      <c r="B238" s="10"/>
      <c r="AB238" s="10"/>
      <c r="AC238" s="10"/>
      <c r="AD238" s="68"/>
      <c r="AH238" s="10"/>
    </row>
    <row r="239" spans="1:34" x14ac:dyDescent="0.25">
      <c r="A239" s="10"/>
      <c r="B239" s="10"/>
      <c r="AB239" s="10"/>
      <c r="AC239" s="10"/>
      <c r="AD239" s="68"/>
      <c r="AH239" s="10"/>
    </row>
    <row r="240" spans="1:34" x14ac:dyDescent="0.25">
      <c r="A240" s="10"/>
      <c r="B240" s="10"/>
      <c r="AB240" s="10"/>
      <c r="AC240" s="10"/>
      <c r="AD240" s="68"/>
      <c r="AH240" s="10"/>
    </row>
    <row r="241" spans="1:34" x14ac:dyDescent="0.25">
      <c r="A241" s="10"/>
      <c r="B241" s="10"/>
      <c r="AB241" s="10"/>
      <c r="AC241" s="10"/>
      <c r="AD241" s="68"/>
      <c r="AH241" s="10"/>
    </row>
    <row r="242" spans="1:34" x14ac:dyDescent="0.25">
      <c r="A242" s="10"/>
      <c r="B242" s="10"/>
      <c r="AB242" s="10"/>
      <c r="AC242" s="10"/>
      <c r="AD242" s="68"/>
      <c r="AH242" s="10"/>
    </row>
    <row r="243" spans="1:34" x14ac:dyDescent="0.25">
      <c r="A243" s="10"/>
      <c r="B243" s="10"/>
      <c r="AB243" s="10"/>
      <c r="AC243" s="10"/>
      <c r="AD243" s="68"/>
      <c r="AH243" s="10"/>
    </row>
    <row r="244" spans="1:34" x14ac:dyDescent="0.25">
      <c r="A244" s="10"/>
      <c r="B244" s="10"/>
      <c r="AB244" s="10"/>
      <c r="AC244" s="10"/>
      <c r="AD244" s="68"/>
      <c r="AH244" s="10"/>
    </row>
    <row r="245" spans="1:34" x14ac:dyDescent="0.25">
      <c r="A245" s="10"/>
      <c r="B245" s="10"/>
      <c r="AB245" s="10"/>
      <c r="AC245" s="10"/>
      <c r="AD245" s="68"/>
      <c r="AH245" s="10"/>
    </row>
    <row r="246" spans="1:34" x14ac:dyDescent="0.25">
      <c r="A246" s="10"/>
      <c r="B246" s="10"/>
      <c r="AB246" s="10"/>
      <c r="AC246" s="10"/>
      <c r="AD246" s="68"/>
      <c r="AH246" s="10"/>
    </row>
    <row r="247" spans="1:34" x14ac:dyDescent="0.25">
      <c r="A247" s="10"/>
      <c r="B247" s="10"/>
      <c r="AB247" s="10"/>
      <c r="AC247" s="10"/>
      <c r="AD247" s="68"/>
      <c r="AH247" s="10"/>
    </row>
    <row r="248" spans="1:34" x14ac:dyDescent="0.25">
      <c r="A248" s="10"/>
      <c r="B248" s="10"/>
      <c r="AB248" s="10"/>
      <c r="AC248" s="10"/>
      <c r="AD248" s="68"/>
      <c r="AH248" s="10"/>
    </row>
    <row r="249" spans="1:34" x14ac:dyDescent="0.25">
      <c r="A249" s="10"/>
      <c r="B249" s="10"/>
      <c r="AB249" s="10"/>
      <c r="AC249" s="10"/>
      <c r="AD249" s="68"/>
      <c r="AH249" s="10"/>
    </row>
    <row r="250" spans="1:34" x14ac:dyDescent="0.25">
      <c r="A250" s="10"/>
      <c r="B250" s="10"/>
      <c r="AB250" s="10"/>
      <c r="AC250" s="10"/>
      <c r="AD250" s="68"/>
      <c r="AH250" s="10"/>
    </row>
    <row r="251" spans="1:34" x14ac:dyDescent="0.25">
      <c r="A251" s="10"/>
      <c r="B251" s="10"/>
      <c r="AB251" s="10"/>
      <c r="AC251" s="10"/>
      <c r="AD251" s="68"/>
      <c r="AH251" s="10"/>
    </row>
    <row r="252" spans="1:34" x14ac:dyDescent="0.25">
      <c r="A252" s="10"/>
      <c r="B252" s="10"/>
      <c r="AB252" s="10"/>
      <c r="AC252" s="10"/>
      <c r="AD252" s="68"/>
      <c r="AH252" s="10"/>
    </row>
    <row r="253" spans="1:34" x14ac:dyDescent="0.25">
      <c r="A253" s="10"/>
      <c r="B253" s="10"/>
      <c r="AB253" s="10"/>
      <c r="AC253" s="10"/>
      <c r="AD253" s="68"/>
      <c r="AH253" s="10"/>
    </row>
    <row r="254" spans="1:34" x14ac:dyDescent="0.25">
      <c r="A254" s="10"/>
      <c r="B254" s="10"/>
      <c r="AB254" s="10"/>
      <c r="AC254" s="10"/>
      <c r="AD254" s="68"/>
      <c r="AH254" s="10"/>
    </row>
    <row r="255" spans="1:34" x14ac:dyDescent="0.25">
      <c r="A255" s="10"/>
      <c r="B255" s="10"/>
      <c r="AB255" s="10"/>
      <c r="AC255" s="10"/>
      <c r="AD255" s="68"/>
      <c r="AH255" s="10"/>
    </row>
    <row r="256" spans="1:34" x14ac:dyDescent="0.25">
      <c r="A256" s="10"/>
      <c r="B256" s="10"/>
      <c r="AB256" s="10"/>
      <c r="AC256" s="10"/>
      <c r="AD256" s="68"/>
      <c r="AH256" s="10"/>
    </row>
    <row r="257" spans="1:34" x14ac:dyDescent="0.25">
      <c r="A257" s="10"/>
      <c r="B257" s="10"/>
      <c r="AB257" s="10"/>
      <c r="AC257" s="10"/>
      <c r="AD257" s="68"/>
      <c r="AH257" s="10"/>
    </row>
    <row r="258" spans="1:34" x14ac:dyDescent="0.25">
      <c r="A258" s="10"/>
      <c r="B258" s="10"/>
      <c r="AB258" s="10"/>
      <c r="AC258" s="10"/>
      <c r="AD258" s="68"/>
      <c r="AH258" s="10"/>
    </row>
    <row r="259" spans="1:34" x14ac:dyDescent="0.25">
      <c r="A259" s="10"/>
      <c r="B259" s="10"/>
      <c r="AB259" s="10"/>
      <c r="AC259" s="10"/>
      <c r="AD259" s="68"/>
      <c r="AH259" s="10"/>
    </row>
    <row r="260" spans="1:34" x14ac:dyDescent="0.25">
      <c r="A260" s="10"/>
      <c r="B260" s="10"/>
      <c r="AB260" s="10"/>
      <c r="AC260" s="10"/>
      <c r="AD260" s="68"/>
      <c r="AH260" s="10"/>
    </row>
    <row r="261" spans="1:34" x14ac:dyDescent="0.25">
      <c r="A261" s="10"/>
      <c r="B261" s="10"/>
      <c r="AB261" s="10"/>
      <c r="AC261" s="10"/>
      <c r="AD261" s="68"/>
      <c r="AH261" s="10"/>
    </row>
    <row r="262" spans="1:34" x14ac:dyDescent="0.25">
      <c r="A262" s="10"/>
      <c r="B262" s="10"/>
      <c r="AB262" s="10"/>
      <c r="AC262" s="10"/>
      <c r="AD262" s="68"/>
      <c r="AH262" s="10"/>
    </row>
    <row r="263" spans="1:34" x14ac:dyDescent="0.25">
      <c r="A263" s="10"/>
      <c r="B263" s="10"/>
      <c r="AB263" s="10"/>
      <c r="AC263" s="10"/>
      <c r="AD263" s="68"/>
      <c r="AH263" s="10"/>
    </row>
    <row r="264" spans="1:34" x14ac:dyDescent="0.25">
      <c r="A264" s="10"/>
      <c r="B264" s="10"/>
      <c r="AB264" s="10"/>
      <c r="AC264" s="10"/>
      <c r="AD264" s="68"/>
      <c r="AH264" s="10"/>
    </row>
    <row r="265" spans="1:34" x14ac:dyDescent="0.25">
      <c r="A265" s="10"/>
      <c r="B265" s="10"/>
      <c r="AB265" s="10"/>
      <c r="AC265" s="10"/>
      <c r="AD265" s="68"/>
      <c r="AH265" s="10"/>
    </row>
    <row r="266" spans="1:34" x14ac:dyDescent="0.25">
      <c r="A266" s="10"/>
      <c r="B266" s="10"/>
      <c r="AB266" s="10"/>
      <c r="AC266" s="10"/>
      <c r="AD266" s="68"/>
      <c r="AH266" s="10"/>
    </row>
    <row r="267" spans="1:34" x14ac:dyDescent="0.25">
      <c r="A267" s="10"/>
      <c r="B267" s="10"/>
      <c r="AB267" s="10"/>
      <c r="AC267" s="10"/>
      <c r="AD267" s="68"/>
      <c r="AH267" s="10"/>
    </row>
    <row r="268" spans="1:34" x14ac:dyDescent="0.25">
      <c r="A268" s="10"/>
      <c r="B268" s="10"/>
      <c r="AB268" s="10"/>
      <c r="AC268" s="10"/>
      <c r="AD268" s="68"/>
      <c r="AH268" s="10"/>
    </row>
    <row r="269" spans="1:34" x14ac:dyDescent="0.25">
      <c r="A269" s="10"/>
      <c r="B269" s="10"/>
      <c r="AB269" s="10"/>
      <c r="AC269" s="10"/>
      <c r="AD269" s="68"/>
      <c r="AH269" s="10"/>
    </row>
    <row r="270" spans="1:34" x14ac:dyDescent="0.25">
      <c r="A270" s="10"/>
      <c r="B270" s="10"/>
      <c r="AB270" s="10"/>
      <c r="AC270" s="10"/>
      <c r="AD270" s="68"/>
      <c r="AH270" s="10"/>
    </row>
    <row r="271" spans="1:34" x14ac:dyDescent="0.25">
      <c r="A271" s="10"/>
      <c r="B271" s="10"/>
      <c r="AB271" s="10"/>
      <c r="AC271" s="10"/>
      <c r="AD271" s="68"/>
      <c r="AH271" s="10"/>
    </row>
    <row r="272" spans="1:34" x14ac:dyDescent="0.25">
      <c r="A272" s="10"/>
      <c r="B272" s="10"/>
      <c r="AB272" s="10"/>
      <c r="AC272" s="10"/>
      <c r="AD272" s="68"/>
      <c r="AH272" s="10"/>
    </row>
    <row r="273" spans="1:34" x14ac:dyDescent="0.25">
      <c r="A273" s="10"/>
      <c r="B273" s="10"/>
      <c r="AB273" s="10"/>
      <c r="AC273" s="10"/>
      <c r="AD273" s="68"/>
      <c r="AH273" s="10"/>
    </row>
    <row r="274" spans="1:34" x14ac:dyDescent="0.25">
      <c r="A274" s="10"/>
      <c r="B274" s="10"/>
      <c r="AB274" s="10"/>
      <c r="AC274" s="10"/>
      <c r="AD274" s="68"/>
      <c r="AH274" s="10"/>
    </row>
    <row r="275" spans="1:34" x14ac:dyDescent="0.25">
      <c r="A275" s="10"/>
      <c r="B275" s="10"/>
      <c r="AB275" s="10"/>
      <c r="AC275" s="10"/>
      <c r="AD275" s="68"/>
      <c r="AH275" s="10"/>
    </row>
    <row r="276" spans="1:34" x14ac:dyDescent="0.25">
      <c r="A276" s="10"/>
      <c r="B276" s="10"/>
      <c r="AB276" s="10"/>
      <c r="AC276" s="10"/>
      <c r="AD276" s="68"/>
      <c r="AH276" s="10"/>
    </row>
    <row r="277" spans="1:34" x14ac:dyDescent="0.25">
      <c r="A277" s="10"/>
      <c r="B277" s="10"/>
      <c r="AB277" s="10"/>
      <c r="AC277" s="10"/>
      <c r="AD277" s="68"/>
      <c r="AH277" s="10"/>
    </row>
    <row r="278" spans="1:34" x14ac:dyDescent="0.25">
      <c r="A278" s="10"/>
      <c r="B278" s="10"/>
      <c r="AB278" s="10"/>
      <c r="AC278" s="10"/>
      <c r="AD278" s="68"/>
      <c r="AH278" s="10"/>
    </row>
    <row r="279" spans="1:34" x14ac:dyDescent="0.25">
      <c r="A279" s="10"/>
      <c r="B279" s="10"/>
      <c r="AB279" s="10"/>
      <c r="AC279" s="10"/>
      <c r="AD279" s="68"/>
      <c r="AH279" s="10"/>
    </row>
    <row r="280" spans="1:34" x14ac:dyDescent="0.25">
      <c r="A280" s="10"/>
      <c r="B280" s="10"/>
      <c r="AB280" s="10"/>
      <c r="AC280" s="10"/>
      <c r="AD280" s="68"/>
      <c r="AH280" s="10"/>
    </row>
    <row r="281" spans="1:34" x14ac:dyDescent="0.25">
      <c r="A281" s="10"/>
      <c r="B281" s="10"/>
      <c r="AB281" s="10"/>
      <c r="AC281" s="10"/>
      <c r="AD281" s="68"/>
      <c r="AH281" s="10"/>
    </row>
    <row r="282" spans="1:34" x14ac:dyDescent="0.25">
      <c r="A282" s="10"/>
      <c r="B282" s="10"/>
      <c r="AB282" s="10"/>
      <c r="AC282" s="10"/>
      <c r="AD282" s="68"/>
      <c r="AH282" s="10"/>
    </row>
    <row r="283" spans="1:34" x14ac:dyDescent="0.25">
      <c r="A283" s="10"/>
      <c r="B283" s="10"/>
      <c r="AB283" s="10"/>
      <c r="AC283" s="10"/>
      <c r="AD283" s="68"/>
      <c r="AH283" s="10"/>
    </row>
    <row r="284" spans="1:34" x14ac:dyDescent="0.25">
      <c r="A284" s="10"/>
      <c r="B284" s="10"/>
      <c r="AB284" s="10"/>
      <c r="AC284" s="10"/>
      <c r="AD284" s="68"/>
      <c r="AH284" s="10"/>
    </row>
    <row r="285" spans="1:34" x14ac:dyDescent="0.25">
      <c r="A285" s="10"/>
      <c r="B285" s="10"/>
      <c r="AB285" s="10"/>
      <c r="AC285" s="10"/>
      <c r="AD285" s="68"/>
      <c r="AH285" s="10"/>
    </row>
    <row r="286" spans="1:34" x14ac:dyDescent="0.25">
      <c r="A286" s="10"/>
      <c r="B286" s="10"/>
      <c r="AB286" s="10"/>
      <c r="AC286" s="10"/>
      <c r="AD286" s="68"/>
      <c r="AH286" s="10"/>
    </row>
    <row r="287" spans="1:34" x14ac:dyDescent="0.25">
      <c r="A287" s="10"/>
      <c r="B287" s="10"/>
      <c r="AB287" s="10"/>
      <c r="AC287" s="10"/>
      <c r="AD287" s="68"/>
      <c r="AH287" s="10"/>
    </row>
    <row r="288" spans="1:34" x14ac:dyDescent="0.25">
      <c r="A288" s="10"/>
      <c r="B288" s="10"/>
      <c r="AB288" s="10"/>
      <c r="AC288" s="10"/>
      <c r="AD288" s="68"/>
      <c r="AH288" s="10"/>
    </row>
    <row r="289" spans="1:34" x14ac:dyDescent="0.25">
      <c r="A289" s="10"/>
      <c r="B289" s="10"/>
      <c r="AB289" s="10"/>
      <c r="AC289" s="10"/>
      <c r="AD289" s="68"/>
      <c r="AH289" s="10"/>
    </row>
    <row r="290" spans="1:34" x14ac:dyDescent="0.25">
      <c r="A290" s="10"/>
      <c r="B290" s="10"/>
      <c r="AB290" s="10"/>
      <c r="AC290" s="10"/>
      <c r="AD290" s="68"/>
      <c r="AH290" s="10"/>
    </row>
    <row r="291" spans="1:34" x14ac:dyDescent="0.25">
      <c r="A291" s="10"/>
      <c r="B291" s="10"/>
      <c r="AB291" s="10"/>
      <c r="AC291" s="10"/>
      <c r="AD291" s="68"/>
      <c r="AH291" s="10"/>
    </row>
    <row r="292" spans="1:34" x14ac:dyDescent="0.25">
      <c r="A292" s="10"/>
      <c r="B292" s="10"/>
      <c r="AB292" s="10"/>
      <c r="AC292" s="10"/>
      <c r="AD292" s="68"/>
      <c r="AH292" s="10"/>
    </row>
    <row r="293" spans="1:34" x14ac:dyDescent="0.25">
      <c r="A293" s="10"/>
      <c r="B293" s="10"/>
      <c r="AB293" s="10"/>
      <c r="AC293" s="10"/>
      <c r="AD293" s="68"/>
      <c r="AH293" s="10"/>
    </row>
    <row r="294" spans="1:34" x14ac:dyDescent="0.25">
      <c r="A294" s="10"/>
      <c r="B294" s="10"/>
      <c r="AB294" s="10"/>
      <c r="AC294" s="10"/>
      <c r="AD294" s="68"/>
      <c r="AH294" s="10"/>
    </row>
    <row r="295" spans="1:34" x14ac:dyDescent="0.25">
      <c r="A295" s="10"/>
      <c r="B295" s="10"/>
      <c r="AB295" s="10"/>
      <c r="AC295" s="10"/>
      <c r="AD295" s="68"/>
      <c r="AH295" s="10"/>
    </row>
    <row r="296" spans="1:34" x14ac:dyDescent="0.25">
      <c r="A296" s="10"/>
      <c r="B296" s="10"/>
      <c r="AB296" s="10"/>
      <c r="AC296" s="10"/>
      <c r="AD296" s="68"/>
      <c r="AH296" s="10"/>
    </row>
    <row r="297" spans="1:34" x14ac:dyDescent="0.25">
      <c r="A297" s="10"/>
      <c r="B297" s="10"/>
      <c r="AB297" s="10"/>
      <c r="AC297" s="10"/>
      <c r="AD297" s="68"/>
      <c r="AH297" s="10"/>
    </row>
    <row r="298" spans="1:34" x14ac:dyDescent="0.25">
      <c r="A298" s="10"/>
      <c r="B298" s="10"/>
      <c r="AB298" s="10"/>
      <c r="AC298" s="10"/>
      <c r="AD298" s="68"/>
      <c r="AH298" s="10"/>
    </row>
    <row r="299" spans="1:34" x14ac:dyDescent="0.25">
      <c r="A299" s="10"/>
      <c r="B299" s="10"/>
      <c r="AB299" s="10"/>
      <c r="AC299" s="10"/>
      <c r="AD299" s="68"/>
      <c r="AH299" s="10"/>
    </row>
    <row r="300" spans="1:34" x14ac:dyDescent="0.25">
      <c r="A300" s="10"/>
      <c r="B300" s="10"/>
      <c r="AB300" s="10"/>
      <c r="AC300" s="10"/>
      <c r="AD300" s="68"/>
      <c r="AH300" s="10"/>
    </row>
    <row r="301" spans="1:34" x14ac:dyDescent="0.25">
      <c r="A301" s="10"/>
      <c r="B301" s="10"/>
      <c r="AB301" s="10"/>
      <c r="AC301" s="10"/>
      <c r="AD301" s="68"/>
      <c r="AH301" s="10"/>
    </row>
    <row r="302" spans="1:34" x14ac:dyDescent="0.25">
      <c r="A302" s="10"/>
      <c r="B302" s="10"/>
      <c r="AB302" s="10"/>
      <c r="AC302" s="10"/>
      <c r="AD302" s="68"/>
      <c r="AH302" s="10"/>
    </row>
    <row r="303" spans="1:34" x14ac:dyDescent="0.25">
      <c r="A303" s="10"/>
      <c r="B303" s="10"/>
      <c r="AB303" s="10"/>
      <c r="AC303" s="10"/>
      <c r="AD303" s="68"/>
      <c r="AH303" s="10"/>
    </row>
    <row r="304" spans="1:34" x14ac:dyDescent="0.25">
      <c r="A304" s="10"/>
      <c r="B304" s="10"/>
      <c r="AB304" s="10"/>
      <c r="AC304" s="10"/>
      <c r="AD304" s="68"/>
      <c r="AH304" s="10"/>
    </row>
    <row r="305" spans="1:34" x14ac:dyDescent="0.25">
      <c r="A305" s="10"/>
      <c r="B305" s="10"/>
      <c r="AB305" s="10"/>
      <c r="AC305" s="10"/>
      <c r="AD305" s="68"/>
      <c r="AH305" s="10"/>
    </row>
    <row r="306" spans="1:34" x14ac:dyDescent="0.25">
      <c r="A306" s="10"/>
      <c r="B306" s="10"/>
      <c r="AB306" s="10"/>
      <c r="AC306" s="10"/>
      <c r="AD306" s="68"/>
      <c r="AH306" s="10"/>
    </row>
    <row r="307" spans="1:34" x14ac:dyDescent="0.25">
      <c r="A307" s="10"/>
      <c r="B307" s="10"/>
      <c r="AB307" s="10"/>
      <c r="AC307" s="10"/>
      <c r="AD307" s="68"/>
      <c r="AH307" s="10"/>
    </row>
    <row r="308" spans="1:34" x14ac:dyDescent="0.25">
      <c r="A308" s="10"/>
      <c r="B308" s="10"/>
      <c r="AB308" s="10"/>
      <c r="AC308" s="10"/>
      <c r="AD308" s="68"/>
      <c r="AH308" s="10"/>
    </row>
    <row r="309" spans="1:34" x14ac:dyDescent="0.25">
      <c r="A309" s="10"/>
      <c r="B309" s="10"/>
      <c r="AB309" s="10"/>
      <c r="AC309" s="10"/>
      <c r="AD309" s="68"/>
      <c r="AH309" s="10"/>
    </row>
    <row r="310" spans="1:34" x14ac:dyDescent="0.25">
      <c r="A310" s="10"/>
      <c r="B310" s="10"/>
      <c r="AB310" s="10"/>
      <c r="AC310" s="10"/>
      <c r="AD310" s="68"/>
      <c r="AH310" s="10"/>
    </row>
    <row r="311" spans="1:34" x14ac:dyDescent="0.25">
      <c r="A311" s="10"/>
      <c r="B311" s="10"/>
      <c r="AB311" s="10"/>
      <c r="AC311" s="10"/>
      <c r="AD311" s="68"/>
      <c r="AH311" s="10"/>
    </row>
    <row r="312" spans="1:34" x14ac:dyDescent="0.25">
      <c r="A312" s="10"/>
      <c r="B312" s="10"/>
      <c r="AB312" s="10"/>
      <c r="AC312" s="10"/>
      <c r="AD312" s="68"/>
      <c r="AH312" s="10"/>
    </row>
    <row r="313" spans="1:34" x14ac:dyDescent="0.25">
      <c r="A313" s="10"/>
      <c r="B313" s="10"/>
      <c r="AB313" s="10"/>
      <c r="AC313" s="10"/>
      <c r="AD313" s="68"/>
      <c r="AH313" s="10"/>
    </row>
    <row r="314" spans="1:34" x14ac:dyDescent="0.25">
      <c r="A314" s="10"/>
      <c r="B314" s="10"/>
      <c r="AB314" s="10"/>
      <c r="AC314" s="10"/>
      <c r="AD314" s="68"/>
      <c r="AH314" s="10"/>
    </row>
    <row r="315" spans="1:34" x14ac:dyDescent="0.25">
      <c r="A315" s="10"/>
      <c r="B315" s="10"/>
      <c r="AB315" s="10"/>
      <c r="AC315" s="10"/>
      <c r="AD315" s="68"/>
      <c r="AH315" s="10"/>
    </row>
    <row r="316" spans="1:34" x14ac:dyDescent="0.25">
      <c r="A316" s="10"/>
      <c r="B316" s="10"/>
      <c r="AB316" s="10"/>
      <c r="AC316" s="10"/>
      <c r="AD316" s="68"/>
      <c r="AH316" s="10"/>
    </row>
    <row r="317" spans="1:34" x14ac:dyDescent="0.25">
      <c r="A317" s="10"/>
      <c r="B317" s="10"/>
      <c r="AB317" s="10"/>
      <c r="AC317" s="10"/>
      <c r="AD317" s="68"/>
      <c r="AH317" s="10"/>
    </row>
    <row r="318" spans="1:34" x14ac:dyDescent="0.25">
      <c r="A318" s="10"/>
      <c r="B318" s="10"/>
      <c r="AB318" s="10"/>
      <c r="AC318" s="10"/>
      <c r="AD318" s="68"/>
      <c r="AH318" s="10"/>
    </row>
    <row r="319" spans="1:34" x14ac:dyDescent="0.25">
      <c r="A319" s="10"/>
      <c r="B319" s="10"/>
      <c r="AB319" s="10"/>
      <c r="AC319" s="10"/>
      <c r="AD319" s="68"/>
      <c r="AH319" s="10"/>
    </row>
    <row r="320" spans="1:34" x14ac:dyDescent="0.25">
      <c r="A320" s="69"/>
      <c r="B320" s="69"/>
      <c r="AB320" s="69"/>
      <c r="AC320" s="70"/>
      <c r="AD320" s="71"/>
      <c r="AH320" s="69"/>
    </row>
  </sheetData>
  <mergeCells count="1">
    <mergeCell ref="A1:AM1"/>
  </mergeCells>
  <conditionalFormatting sqref="AC3:AC7 AC10:AC18">
    <cfRule type="iconSet" priority="10">
      <iconSet showValue="0">
        <cfvo type="percent" val="0"/>
        <cfvo type="formula" val="0.89"/>
        <cfvo type="formula" val="0.95"/>
      </iconSet>
    </cfRule>
  </conditionalFormatting>
  <conditionalFormatting sqref="AI3:AI7 AI10:AI18">
    <cfRule type="iconSet" priority="9">
      <iconSet showValue="0">
        <cfvo type="percent" val="0"/>
        <cfvo type="formula" val="0.89"/>
        <cfvo type="formula" val="0.95"/>
      </iconSet>
    </cfRule>
  </conditionalFormatting>
  <conditionalFormatting sqref="AC8">
    <cfRule type="iconSet" priority="8">
      <iconSet showValue="0">
        <cfvo type="percent" val="0"/>
        <cfvo type="formula" val="0.89"/>
        <cfvo type="formula" val="0.95"/>
      </iconSet>
    </cfRule>
  </conditionalFormatting>
  <conditionalFormatting sqref="AI8">
    <cfRule type="iconSet" priority="7">
      <iconSet showValue="0">
        <cfvo type="percent" val="0"/>
        <cfvo type="formula" val="0.89"/>
        <cfvo type="formula" val="0.95"/>
      </iconSet>
    </cfRule>
  </conditionalFormatting>
  <conditionalFormatting sqref="AC9">
    <cfRule type="iconSet" priority="6">
      <iconSet showValue="0">
        <cfvo type="percent" val="0"/>
        <cfvo type="formula" val="0.89"/>
        <cfvo type="formula" val="0.95"/>
      </iconSet>
    </cfRule>
  </conditionalFormatting>
  <conditionalFormatting sqref="AI9">
    <cfRule type="iconSet" priority="5">
      <iconSet showValue="0">
        <cfvo type="percent" val="0"/>
        <cfvo type="formula" val="0.89"/>
        <cfvo type="formula" val="0.95"/>
      </iconSet>
    </cfRule>
  </conditionalFormatting>
  <conditionalFormatting sqref="J8">
    <cfRule type="iconSet" priority="4">
      <iconSet showValue="0">
        <cfvo type="percent" val="0"/>
        <cfvo type="formula" val="0.89"/>
        <cfvo type="formula" val="0.95"/>
      </iconSet>
    </cfRule>
  </conditionalFormatting>
  <conditionalFormatting sqref="P8">
    <cfRule type="iconSet" priority="3">
      <iconSet showValue="0">
        <cfvo type="percent" val="0"/>
        <cfvo type="formula" val="0.89"/>
        <cfvo type="formula" val="0.95"/>
      </iconSet>
    </cfRule>
  </conditionalFormatting>
  <conditionalFormatting sqref="J9">
    <cfRule type="iconSet" priority="2">
      <iconSet showValue="0">
        <cfvo type="percent" val="0"/>
        <cfvo type="formula" val="0.89"/>
        <cfvo type="formula" val="0.95"/>
      </iconSet>
    </cfRule>
  </conditionalFormatting>
  <conditionalFormatting sqref="P9">
    <cfRule type="iconSet" priority="1">
      <iconSet showValue="0">
        <cfvo type="percent" val="0"/>
        <cfvo type="formula" val="0.89"/>
        <cfvo type="formula" val="0.95"/>
      </iconSet>
    </cfRule>
  </conditionalFormatting>
  <conditionalFormatting sqref="J4:J7 J10:J18">
    <cfRule type="iconSet" priority="11">
      <iconSet showValue="0">
        <cfvo type="percent" val="0"/>
        <cfvo type="formula" val="0.89"/>
        <cfvo type="formula" val="0.95"/>
      </iconSet>
    </cfRule>
  </conditionalFormatting>
  <conditionalFormatting sqref="P4:P7 P10:P18">
    <cfRule type="iconSet" priority="12">
      <iconSet showValue="0">
        <cfvo type="percent" val="0"/>
        <cfvo type="formula" val="0.89"/>
        <cfvo type="formula" val="0.95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FAC VA</vt:lpstr>
      <vt:lpstr>UNID VA</vt:lpstr>
      <vt:lpstr>METAS POR PROYECTO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RaMoS</dc:creator>
  <cp:lastModifiedBy>LiNa mArCeLa RaMoS</cp:lastModifiedBy>
  <dcterms:created xsi:type="dcterms:W3CDTF">2022-01-22T17:38:21Z</dcterms:created>
  <dcterms:modified xsi:type="dcterms:W3CDTF">2022-01-28T14:42:54Z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